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Greenkey\Downloads\"/>
    </mc:Choice>
  </mc:AlternateContent>
  <xr:revisionPtr revIDLastSave="0" documentId="13_ncr:1_{22C6B5E7-6239-4BB6-890A-6F54B2187E1C}" xr6:coauthVersionLast="47" xr6:coauthVersionMax="47" xr10:uidLastSave="{00000000-0000-0000-0000-000000000000}"/>
  <bookViews>
    <workbookView xWindow="-110" yWindow="-110" windowWidth="19420" windowHeight="10420" tabRatio="805" activeTab="1" xr2:uid="{92FF6268-29E9-4ABC-A749-4BE6CA862E9A}"/>
  </bookViews>
  <sheets>
    <sheet name="1. Overnights" sheetId="5" r:id="rId1"/>
    <sheet name="2. Water consumption" sheetId="3" r:id="rId2"/>
    <sheet name="3. Water flow measurements" sheetId="1" r:id="rId3"/>
    <sheet name="4. Waste" sheetId="4" r:id="rId4"/>
    <sheet name="5. Added coolants" sheetId="6" r:id="rId5"/>
    <sheet name="6. Energy consumption" sheetId="2" r:id="rId6"/>
  </sheets>
  <definedNames>
    <definedName name="_xlnm._FilterDatabase" localSheetId="4" hidden="1">'5. Added coolants'!$A$5:$E$5</definedName>
    <definedName name="_xlnm.Print_Area" localSheetId="2">'3. Water flow measurements'!$A$1:$E$42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8" i="4" l="1"/>
  <c r="E29" i="6"/>
  <c r="E9" i="6"/>
  <c r="E10" i="6"/>
  <c r="E15" i="6"/>
  <c r="E16" i="6"/>
  <c r="E17" i="6"/>
  <c r="E18" i="6"/>
  <c r="E19" i="6"/>
  <c r="C59" i="6"/>
  <c r="E8" i="6"/>
  <c r="E7" i="6"/>
  <c r="E27" i="6"/>
  <c r="E30" i="6"/>
  <c r="E26" i="6"/>
  <c r="E11" i="6"/>
  <c r="E20" i="6"/>
  <c r="E14" i="6"/>
  <c r="E13" i="6"/>
  <c r="E12" i="6"/>
  <c r="E21" i="6"/>
  <c r="E22" i="6"/>
  <c r="E23" i="6"/>
  <c r="E24" i="6"/>
  <c r="E28" i="6"/>
  <c r="E25" i="6"/>
  <c r="E14" i="1"/>
  <c r="B42" i="2"/>
  <c r="B20" i="2"/>
  <c r="D20" i="2" s="1"/>
  <c r="E33" i="6"/>
  <c r="E57" i="6"/>
  <c r="E58" i="6"/>
  <c r="E56" i="6"/>
  <c r="E55" i="6"/>
  <c r="E54" i="6"/>
  <c r="E53" i="6"/>
  <c r="E51" i="6"/>
  <c r="E50" i="6"/>
  <c r="E49" i="6"/>
  <c r="E48" i="6"/>
  <c r="E47" i="6"/>
  <c r="E46" i="6"/>
  <c r="E45" i="6"/>
  <c r="E44" i="6"/>
  <c r="E43" i="6"/>
  <c r="E42" i="6"/>
  <c r="E41" i="6"/>
  <c r="E40" i="6"/>
  <c r="E39" i="6"/>
  <c r="E38" i="6"/>
  <c r="E37" i="6"/>
  <c r="E36" i="6"/>
  <c r="E35" i="6"/>
  <c r="E34" i="6"/>
  <c r="E32" i="6"/>
  <c r="E31" i="6"/>
  <c r="E6" i="6"/>
  <c r="E52" i="6"/>
  <c r="K61" i="4"/>
  <c r="K62" i="4"/>
  <c r="K63" i="4"/>
  <c r="K64" i="4"/>
  <c r="K65" i="4"/>
  <c r="K66" i="4"/>
  <c r="K67" i="4"/>
  <c r="K68" i="4"/>
  <c r="K69" i="4"/>
  <c r="K70" i="4"/>
  <c r="K71" i="4"/>
  <c r="K60" i="4"/>
  <c r="K10" i="4"/>
  <c r="K11" i="4"/>
  <c r="K12" i="4"/>
  <c r="K13" i="4"/>
  <c r="K14" i="4"/>
  <c r="K15" i="4"/>
  <c r="K16" i="4"/>
  <c r="K17" i="4"/>
  <c r="K18" i="4"/>
  <c r="K19" i="4"/>
  <c r="K20" i="4"/>
  <c r="E10" i="4"/>
  <c r="E11" i="4"/>
  <c r="E12" i="4"/>
  <c r="E13" i="4"/>
  <c r="E14" i="4"/>
  <c r="E15" i="4"/>
  <c r="E16" i="4"/>
  <c r="E17" i="4"/>
  <c r="E18" i="4"/>
  <c r="E19" i="4"/>
  <c r="E20" i="4"/>
  <c r="K9" i="4"/>
  <c r="E9" i="4"/>
  <c r="K81" i="4"/>
  <c r="E81" i="4"/>
  <c r="E87" i="4"/>
  <c r="E88" i="4"/>
  <c r="E89" i="4"/>
  <c r="E90" i="4"/>
  <c r="E91" i="4"/>
  <c r="E92" i="4"/>
  <c r="E93" i="4"/>
  <c r="E94" i="4"/>
  <c r="E95" i="4"/>
  <c r="E96" i="4"/>
  <c r="E97" i="4"/>
  <c r="E86" i="4"/>
  <c r="K87" i="4"/>
  <c r="K88" i="4"/>
  <c r="K89" i="4"/>
  <c r="K90" i="4"/>
  <c r="K91" i="4"/>
  <c r="K92" i="4"/>
  <c r="K93" i="4"/>
  <c r="K94" i="4"/>
  <c r="K95" i="4"/>
  <c r="K96" i="4"/>
  <c r="K97" i="4"/>
  <c r="K86" i="4"/>
  <c r="E61" i="4"/>
  <c r="E62" i="4"/>
  <c r="E63" i="4"/>
  <c r="E64" i="4"/>
  <c r="E65" i="4"/>
  <c r="E66" i="4"/>
  <c r="E67" i="4"/>
  <c r="E68" i="4"/>
  <c r="E69" i="4"/>
  <c r="E70" i="4"/>
  <c r="E71" i="4"/>
  <c r="E60" i="4"/>
  <c r="K44" i="4"/>
  <c r="K45" i="4"/>
  <c r="K46" i="4"/>
  <c r="K47" i="4"/>
  <c r="K48" i="4"/>
  <c r="K49" i="4"/>
  <c r="K50" i="4"/>
  <c r="K51" i="4"/>
  <c r="K52" i="4"/>
  <c r="K53" i="4"/>
  <c r="K54" i="4"/>
  <c r="K43" i="4"/>
  <c r="K27" i="4"/>
  <c r="K28" i="4"/>
  <c r="K29" i="4"/>
  <c r="K30" i="4"/>
  <c r="K31" i="4"/>
  <c r="K32" i="4"/>
  <c r="K33" i="4"/>
  <c r="K34" i="4"/>
  <c r="K35" i="4"/>
  <c r="K36" i="4"/>
  <c r="K37" i="4"/>
  <c r="E44" i="4"/>
  <c r="E45" i="4"/>
  <c r="E46" i="4"/>
  <c r="E47" i="4"/>
  <c r="E48" i="4"/>
  <c r="E49" i="4"/>
  <c r="E50" i="4"/>
  <c r="E51" i="4"/>
  <c r="E52" i="4"/>
  <c r="E53" i="4"/>
  <c r="E54" i="4"/>
  <c r="E43" i="4"/>
  <c r="K26" i="4"/>
  <c r="E27" i="4"/>
  <c r="E28" i="4"/>
  <c r="E29" i="4"/>
  <c r="E30" i="4"/>
  <c r="E31" i="4"/>
  <c r="E32" i="4"/>
  <c r="E33" i="4"/>
  <c r="E34" i="4"/>
  <c r="E35" i="4"/>
  <c r="E36" i="4"/>
  <c r="E37" i="4"/>
  <c r="E26" i="4"/>
  <c r="D31" i="2"/>
  <c r="D32" i="2"/>
  <c r="D33" i="2"/>
  <c r="D34" i="2"/>
  <c r="D35" i="2"/>
  <c r="D36" i="2"/>
  <c r="D37" i="2"/>
  <c r="D38" i="2"/>
  <c r="D39" i="2"/>
  <c r="D40" i="2"/>
  <c r="D41" i="2"/>
  <c r="D30" i="2"/>
  <c r="C9" i="2"/>
  <c r="D9" i="2" s="1"/>
  <c r="C10" i="2"/>
  <c r="D10" i="2" s="1"/>
  <c r="C11" i="2"/>
  <c r="D11" i="2" s="1"/>
  <c r="C12" i="2"/>
  <c r="D12" i="2" s="1"/>
  <c r="C13" i="2"/>
  <c r="D13" i="2" s="1"/>
  <c r="C14" i="2"/>
  <c r="D14" i="2" s="1"/>
  <c r="C15" i="2"/>
  <c r="D15" i="2" s="1"/>
  <c r="C16" i="2"/>
  <c r="D16" i="2" s="1"/>
  <c r="C17" i="2"/>
  <c r="D17" i="2" s="1"/>
  <c r="C18" i="2"/>
  <c r="D18" i="2" s="1"/>
  <c r="C19" i="2"/>
  <c r="D19" i="2" s="1"/>
  <c r="C8" i="2"/>
  <c r="D8" i="2" s="1"/>
  <c r="C9" i="3"/>
  <c r="E9" i="3" s="1"/>
  <c r="C10" i="3"/>
  <c r="E10" i="3" s="1"/>
  <c r="C11" i="3"/>
  <c r="E11" i="3" s="1"/>
  <c r="C12" i="3"/>
  <c r="E12" i="3" s="1"/>
  <c r="C13" i="3"/>
  <c r="E13" i="3" s="1"/>
  <c r="C14" i="3"/>
  <c r="E14" i="3" s="1"/>
  <c r="C15" i="3"/>
  <c r="E15" i="3" s="1"/>
  <c r="C16" i="3"/>
  <c r="E16" i="3" s="1"/>
  <c r="C17" i="3"/>
  <c r="E17" i="3" s="1"/>
  <c r="C18" i="3"/>
  <c r="E18" i="3" s="1"/>
  <c r="C8" i="3"/>
  <c r="E8" i="3" s="1"/>
  <c r="C7" i="3"/>
  <c r="E7" i="3" s="1"/>
  <c r="B20" i="5"/>
  <c r="B19" i="3"/>
  <c r="E19" i="3" s="1"/>
  <c r="D42" i="2" l="1"/>
  <c r="E98" i="4"/>
  <c r="F98" i="4" s="1"/>
  <c r="E59" i="6"/>
  <c r="K72" i="4"/>
  <c r="L72" i="4" s="1"/>
  <c r="K21" i="4"/>
  <c r="L21" i="4" s="1"/>
  <c r="E21" i="4"/>
  <c r="F21" i="4" s="1"/>
  <c r="K98" i="4"/>
  <c r="K55" i="4"/>
  <c r="L55" i="4" s="1"/>
  <c r="K38" i="4"/>
  <c r="L38" i="4" s="1"/>
  <c r="E72" i="4"/>
  <c r="F72" i="4" s="1"/>
  <c r="E55" i="4"/>
  <c r="F55" i="4" s="1"/>
  <c r="E38" i="4"/>
  <c r="F38" i="4" s="1"/>
  <c r="C19" i="3"/>
</calcChain>
</file>

<file path=xl/sharedStrings.xml><?xml version="1.0" encoding="utf-8"?>
<sst xmlns="http://schemas.openxmlformats.org/spreadsheetml/2006/main" count="300" uniqueCount="156">
  <si>
    <t>12 kk yhteensä</t>
  </si>
  <si>
    <t xml:space="preserve"> </t>
  </si>
  <si>
    <t>Majoitusvuorokaudet</t>
  </si>
  <si>
    <t>Majoitusvuorokaudet/kävijät</t>
  </si>
  <si>
    <t>GWP</t>
  </si>
  <si>
    <t>c-C4F8</t>
  </si>
  <si>
    <t>C10F18</t>
  </si>
  <si>
    <t>C2F6</t>
  </si>
  <si>
    <t>C3F8</t>
  </si>
  <si>
    <t>C4F10</t>
  </si>
  <si>
    <t>C5F12</t>
  </si>
  <si>
    <t>C6F14</t>
  </si>
  <si>
    <t>CF4</t>
  </si>
  <si>
    <t>HFC-125</t>
  </si>
  <si>
    <t>HFC-134</t>
  </si>
  <si>
    <t>HFC-134a</t>
  </si>
  <si>
    <t>HFC-143</t>
  </si>
  <si>
    <t>HFC-143a</t>
  </si>
  <si>
    <t>HFC-152</t>
  </si>
  <si>
    <t>HFC-152a</t>
  </si>
  <si>
    <t>HFC-161</t>
  </si>
  <si>
    <t>HFC-227ea</t>
  </si>
  <si>
    <t>HFC-23</t>
  </si>
  <si>
    <t>HFC-236cb</t>
  </si>
  <si>
    <t>HFC-236ea</t>
  </si>
  <si>
    <t>HFC-236fa</t>
  </si>
  <si>
    <t>HFC-245ca</t>
  </si>
  <si>
    <t>HFC-245fa</t>
  </si>
  <si>
    <t>HFC-32</t>
  </si>
  <si>
    <t>HFC-365mfc</t>
  </si>
  <si>
    <t>HFC-41</t>
  </si>
  <si>
    <t>HFC-43-10mee</t>
  </si>
  <si>
    <t>NF3</t>
  </si>
  <si>
    <t>SF6</t>
  </si>
  <si>
    <t>Oletuspaino</t>
  </si>
  <si>
    <t>kg/m3</t>
  </si>
  <si>
    <t>R404A</t>
  </si>
  <si>
    <t>R134a</t>
  </si>
  <si>
    <t>R407A</t>
  </si>
  <si>
    <t>R407C</t>
  </si>
  <si>
    <t>R407F</t>
  </si>
  <si>
    <t>R410A</t>
  </si>
  <si>
    <t>R417A</t>
  </si>
  <si>
    <t>R422A</t>
  </si>
  <si>
    <t>R434A</t>
  </si>
  <si>
    <t>R448A</t>
  </si>
  <si>
    <t>R449A</t>
  </si>
  <si>
    <t>R452A</t>
  </si>
  <si>
    <t>R507A</t>
  </si>
  <si>
    <t>R32</t>
  </si>
  <si>
    <t>R1234ze</t>
  </si>
  <si>
    <t>R290</t>
  </si>
  <si>
    <t>R744</t>
  </si>
  <si>
    <t>R717</t>
  </si>
  <si>
    <t>YHTEENSÄ</t>
  </si>
  <si>
    <t xml:space="preserve">   </t>
  </si>
  <si>
    <t>R422D</t>
  </si>
  <si>
    <t>R426A</t>
  </si>
  <si>
    <t>R437A</t>
  </si>
  <si>
    <t>R600</t>
  </si>
  <si>
    <t>R600A</t>
  </si>
  <si>
    <t>R1270</t>
  </si>
  <si>
    <t/>
  </si>
  <si>
    <t>Coolants added in the previous year</t>
  </si>
  <si>
    <t>date (ddmmyyyy)</t>
  </si>
  <si>
    <t>The listed products marked with "R" are ready-to-use compounds, the HFC gases are pure. If your product is not listed, its GWP may be calculated using the componenets mix ratio.</t>
  </si>
  <si>
    <t>CARBON FOOTPRINT (KG CO2-e)</t>
  </si>
  <si>
    <t>Added qty (KG)</t>
  </si>
  <si>
    <t>7.1. Electricity consumption (previous calendar year)</t>
  </si>
  <si>
    <t>month</t>
  </si>
  <si>
    <t>January</t>
  </si>
  <si>
    <t>February</t>
  </si>
  <si>
    <t>March</t>
  </si>
  <si>
    <t>April</t>
  </si>
  <si>
    <t>May</t>
  </si>
  <si>
    <t>June</t>
  </si>
  <si>
    <t>July</t>
  </si>
  <si>
    <t>August</t>
  </si>
  <si>
    <t>September</t>
  </si>
  <si>
    <t>October</t>
  </si>
  <si>
    <t>November</t>
  </si>
  <si>
    <t>December</t>
  </si>
  <si>
    <t>consumption (kWh)</t>
  </si>
  <si>
    <t>Production method (fuel): solar/hydro/nuclear/ coal/wind/mix)</t>
  </si>
  <si>
    <t>Consumption/bednight, visitor (attractions), euro (for restaurants)</t>
  </si>
  <si>
    <t>12 months in total</t>
  </si>
  <si>
    <t>Please list data for each month of the previous calendar year and the production method of electricity in use. At least cells marked with yellow must be filled in.</t>
  </si>
  <si>
    <t>How is heating generated?</t>
  </si>
  <si>
    <t>Share of all indoor spaces (%)</t>
  </si>
  <si>
    <t>If you  several heat sources are in use, please copy the table and report consumption data for each source separately.</t>
  </si>
  <si>
    <t>The table automatically retrieves the visitor/bednight data from the Overnights tab.</t>
  </si>
  <si>
    <t>Mark the date of addition and the added quantity (in kg) on the  line corresponding to the added compound. The table will calculate the carbon footprint automatically using the GWP (Global Warming Potential) of each compound.</t>
  </si>
  <si>
    <t>If you are using STF's CO2CALC calculator, transfer to it the total footprint (kg CO2-ekv) presented  in cell  E59. The cell is highlighted with yellow at the end of the table.</t>
  </si>
  <si>
    <t>Consumption/bednight</t>
  </si>
  <si>
    <t>Consumption (kWh)</t>
  </si>
  <si>
    <t>Please fill in the heat source and monthly consumption. (At least cells marked with yellow must be filled).</t>
  </si>
  <si>
    <t>7.2. Heat consumption (previous calendar year)</t>
  </si>
  <si>
    <t>If you only use electric heating that is included in 7.1. "Electricity consumption", you don't have to fill in this table.</t>
  </si>
  <si>
    <t xml:space="preserve">6.1. Collected waste </t>
  </si>
  <si>
    <t>PAPER</t>
  </si>
  <si>
    <t>CARDBOARD</t>
  </si>
  <si>
    <t xml:space="preserve">GLASS </t>
  </si>
  <si>
    <t>ORGANIC WASTE</t>
  </si>
  <si>
    <t>MIXED WASTE</t>
  </si>
  <si>
    <t>PLASTIC PACKAGING</t>
  </si>
  <si>
    <t>METAL</t>
  </si>
  <si>
    <t>TEXTILE WASTE</t>
  </si>
  <si>
    <t>PRINTER CARTRIDGES</t>
  </si>
  <si>
    <t>BATTERIES</t>
  </si>
  <si>
    <t>WASTE ELECTRICAL EQUIPMENT</t>
  </si>
  <si>
    <t>ENERGY WASTE</t>
  </si>
  <si>
    <t>OTHER OILS (LUBRICANTS)</t>
  </si>
  <si>
    <t>COOKING OIL AND GREASE</t>
  </si>
  <si>
    <t>FLUORESCENT TUBES AND OTHER WASTE CONTAINING QUICKSILVER</t>
  </si>
  <si>
    <t>Default weight</t>
  </si>
  <si>
    <t>Period</t>
  </si>
  <si>
    <t>container size (l)</t>
  </si>
  <si>
    <t>container qty</t>
  </si>
  <si>
    <t>runs</t>
  </si>
  <si>
    <t>collected qty (kg)</t>
  </si>
  <si>
    <t>QTY (kg)</t>
  </si>
  <si>
    <t>kg/bednight</t>
  </si>
  <si>
    <t>4.5. Water flow measurements (hand wash basins)</t>
  </si>
  <si>
    <t>In first year application, please report all taps in hand wash basins (l/min).</t>
  </si>
  <si>
    <t>In re-applications, measure and report 20%  of hand wash basins (max 50 taps)</t>
  </si>
  <si>
    <t>→ At least 90 % of taps must be max. 8 l/min.</t>
  </si>
  <si>
    <t>4.4. Water flow measurements (showers)</t>
  </si>
  <si>
    <t>In first year application, please report all showers  (l/min).</t>
  </si>
  <si>
    <t>In re-applications, measure and report 20%  of showers (max 50 taps)</t>
  </si>
  <si>
    <t>→ At least 90 % of showers must be max. 9 l/min.</t>
  </si>
  <si>
    <t>Quantity of accommodation rooms</t>
  </si>
  <si>
    <t>Quantity of measured rooms</t>
  </si>
  <si>
    <t>NOTE: Does not apply to rainfall or bidet showers.</t>
  </si>
  <si>
    <t>At least cells marked with yellow must be filled in.</t>
  </si>
  <si>
    <t>If necessary, you may add more lines/columns.</t>
  </si>
  <si>
    <t>Room number/name/description</t>
  </si>
  <si>
    <t>Handwash basin tap (l/min)</t>
  </si>
  <si>
    <t>second handwash basin tap (l/min)</t>
  </si>
  <si>
    <t>shower (l/min)</t>
  </si>
  <si>
    <t>other shower( l/min)</t>
  </si>
  <si>
    <t>Add lines if necessary</t>
  </si>
  <si>
    <t>4.1. Water consumption (previous calendar year)</t>
  </si>
  <si>
    <t>Year</t>
  </si>
  <si>
    <t>consumption</t>
  </si>
  <si>
    <t>unit  (l / m3)</t>
  </si>
  <si>
    <t>Bednight/visitor data</t>
  </si>
  <si>
    <t>Bednights/visitors/turnover</t>
  </si>
  <si>
    <t>Fill in the data for bednights (accommodation providers)/visitors (attractions)/ turnover (restaurants).</t>
  </si>
  <si>
    <t>(At least the cells marked with yellow should be filled in)</t>
  </si>
  <si>
    <t>The table makes use of the data provided on other tabs.</t>
  </si>
  <si>
    <t>Please fill in the monthly water consumption data and the measurement unit.</t>
  </si>
  <si>
    <t>At least the cells marked yellow should be filled in.</t>
  </si>
  <si>
    <t>Please add data for each waste type collected in the previous year. Please specify time period in the appropriate column.</t>
  </si>
  <si>
    <t>In case your waste removal company does not provide information on collected quantities, type in the container size, quantity of containers and the number of monthly service runs.</t>
  </si>
  <si>
    <t>The table calculates the collected quantity based on default weight and container size/ quantity.</t>
  </si>
  <si>
    <t>If your waste removal company provides the information on collected quantities, you may fill it in the "collected qty" for each month. At least cells  marked yellow should be filled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</si>
</sst>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theme="1"/>
      <name val="Calibri"/>
      <family val="2"/>
      <scheme val="minor"/>
    </font>
    <font>
      <sz val="24"/>
      <color theme="1"/>
      <name val="Calibri"/>
      <family val="2"/>
      <scheme val="minor"/>
    </font>
    <font>
      <sz val="24"/>
      <color theme="1"/>
      <name val="Arial"/>
      <family val="2"/>
    </font>
    <font>
      <sz val="11"/>
      <color theme="1"/>
      <name val="Arial"/>
      <family val="2"/>
    </font>
    <font>
      <b/>
      <sz val="12"/>
      <color rgb="FF0070C0"/>
      <name val="Arial"/>
      <family val="2"/>
    </font>
    <font>
      <sz val="12"/>
      <color theme="1"/>
      <name val="Arial"/>
      <family val="2"/>
    </font>
    <font>
      <b/>
      <sz val="11"/>
      <color theme="1"/>
      <name val="Arial"/>
      <family val="2"/>
    </font>
    <font>
      <b/>
      <sz val="16"/>
      <color rgb="FF70AD47"/>
      <name val="Arial"/>
      <family val="2"/>
    </font>
    <font>
      <sz val="16"/>
      <color rgb="FF70AD47"/>
      <name val="Arial"/>
      <family val="2"/>
    </font>
    <font>
      <b/>
      <sz val="12"/>
      <color theme="1"/>
      <name val="Calibri"/>
      <family val="2"/>
      <scheme val="minor"/>
    </font>
    <font>
      <sz val="18"/>
      <color rgb="FF00B050"/>
      <name val="Calibri"/>
      <family val="2"/>
      <scheme val="minor"/>
    </font>
    <font>
      <sz val="12"/>
      <color theme="1"/>
      <name val="Calibri Light"/>
      <family val="2"/>
      <scheme val="major"/>
    </font>
    <font>
      <b/>
      <sz val="11"/>
      <color theme="1"/>
      <name val="Calibri"/>
      <family val="2"/>
      <scheme val="minor"/>
    </font>
    <font>
      <b/>
      <sz val="12"/>
      <color rgb="FF000000"/>
      <name val="Calibri"/>
      <family val="2"/>
      <scheme val="minor"/>
    </font>
    <font>
      <sz val="12"/>
      <color rgb="FF000000"/>
      <name val="Calibri"/>
      <family val="2"/>
      <scheme val="minor"/>
    </font>
    <font>
      <sz val="16"/>
      <color rgb="FF70AD47"/>
      <name val="Calibri"/>
      <family val="2"/>
      <scheme val="minor"/>
    </font>
    <font>
      <b/>
      <sz val="11"/>
      <color rgb="FF000000"/>
      <name val="Calibri"/>
      <family val="2"/>
    </font>
    <font>
      <sz val="10"/>
      <color rgb="FF000000"/>
      <name val="Calibri"/>
      <family val="2"/>
    </font>
    <font>
      <sz val="11"/>
      <color rgb="FF000000"/>
      <name val="Calibri"/>
      <family val="2"/>
    </font>
    <font>
      <b/>
      <sz val="10"/>
      <color rgb="FF000000"/>
      <name val="Calibri"/>
      <family val="2"/>
    </font>
    <font>
      <sz val="14"/>
      <color theme="1"/>
      <name val="Calibri"/>
      <family val="2"/>
      <scheme val="minor"/>
    </font>
    <font>
      <sz val="14"/>
      <color theme="1"/>
      <name val="Calibri Light"/>
      <family val="2"/>
      <scheme val="major"/>
    </font>
    <font>
      <b/>
      <sz val="14"/>
      <color theme="1"/>
      <name val="Calibri"/>
      <family val="2"/>
      <scheme val="minor"/>
    </font>
    <font>
      <sz val="14"/>
      <color rgb="FF70AD47"/>
      <name val="Calibri"/>
      <family val="2"/>
      <scheme val="minor"/>
    </font>
    <font>
      <sz val="14"/>
      <color theme="1"/>
      <name val="Arial"/>
      <family val="2"/>
    </font>
    <font>
      <b/>
      <sz val="14"/>
      <color rgb="FF70AD47"/>
      <name val="Arial"/>
      <family val="2"/>
    </font>
    <font>
      <sz val="14"/>
      <color rgb="FF000000"/>
      <name val="Calibri"/>
      <family val="2"/>
      <scheme val="minor"/>
    </font>
    <font>
      <sz val="20"/>
      <color rgb="FF00B050"/>
      <name val="Calibri"/>
      <family val="2"/>
      <scheme val="minor"/>
    </font>
    <font>
      <sz val="20"/>
      <color theme="1"/>
      <name val="Calibri"/>
      <family val="2"/>
      <scheme val="minor"/>
    </font>
    <font>
      <sz val="14"/>
      <color rgb="FF444444"/>
      <name val="Calibri"/>
      <family val="2"/>
    </font>
  </fonts>
  <fills count="16">
    <fill>
      <patternFill patternType="none"/>
    </fill>
    <fill>
      <patternFill patternType="gray125"/>
    </fill>
    <fill>
      <patternFill patternType="solid">
        <fgColor theme="0"/>
        <bgColor indexed="64"/>
      </patternFill>
    </fill>
    <fill>
      <patternFill patternType="solid">
        <fgColor rgb="FFD0CECE"/>
        <bgColor indexed="64"/>
      </patternFill>
    </fill>
    <fill>
      <patternFill patternType="solid">
        <fgColor rgb="FFFFFFFF"/>
        <bgColor indexed="64"/>
      </patternFill>
    </fill>
    <fill>
      <patternFill patternType="solid">
        <fgColor rgb="FFD0CECE"/>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B7E1CD"/>
        <bgColor rgb="FF000000"/>
      </patternFill>
    </fill>
    <fill>
      <patternFill patternType="solid">
        <fgColor rgb="FFD9D9D9"/>
        <bgColor rgb="FF000000"/>
      </patternFill>
    </fill>
    <fill>
      <patternFill patternType="solid">
        <fgColor theme="2"/>
        <bgColor indexed="64"/>
      </patternFill>
    </fill>
    <fill>
      <patternFill patternType="solid">
        <fgColor rgb="FFFFFF00"/>
        <bgColor rgb="FF000000"/>
      </patternFill>
    </fill>
    <fill>
      <patternFill patternType="solid">
        <fgColor rgb="FFFFFF00"/>
        <bgColor indexed="64"/>
      </patternFill>
    </fill>
    <fill>
      <patternFill patternType="solid">
        <fgColor theme="2" tint="-9.9978637043366805E-2"/>
        <bgColor rgb="FF000000"/>
      </patternFill>
    </fill>
    <fill>
      <patternFill patternType="solid">
        <fgColor theme="0" tint="-0.249977111117893"/>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bottom/>
      <diagonal/>
    </border>
  </borders>
  <cellStyleXfs count="1">
    <xf numFmtId="0" fontId="0" fillId="0" borderId="0"/>
  </cellStyleXfs>
  <cellXfs count="122">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8" fillId="2" borderId="0" xfId="0" applyFont="1" applyFill="1" applyAlignment="1" applyProtection="1">
      <alignment horizontal="left" vertical="center"/>
      <protection locked="0"/>
    </xf>
    <xf numFmtId="0" fontId="9" fillId="2" borderId="0" xfId="0" applyFont="1" applyFill="1"/>
    <xf numFmtId="0" fontId="4" fillId="0" borderId="1" xfId="0" applyFont="1" applyBorder="1"/>
    <xf numFmtId="0" fontId="0" fillId="0" borderId="2" xfId="0" applyBorder="1"/>
    <xf numFmtId="0" fontId="0" fillId="0" borderId="1" xfId="0" applyBorder="1"/>
    <xf numFmtId="0" fontId="11" fillId="2" borderId="0" xfId="0" applyFont="1" applyFill="1" applyAlignment="1" applyProtection="1">
      <alignment horizontal="left" vertical="center"/>
      <protection locked="0"/>
    </xf>
    <xf numFmtId="0" fontId="11" fillId="0" borderId="0" xfId="0" applyFont="1" applyAlignment="1">
      <alignment vertical="center"/>
    </xf>
    <xf numFmtId="0" fontId="11" fillId="0" borderId="0" xfId="0" applyFont="1"/>
    <xf numFmtId="0" fontId="12" fillId="0" borderId="0" xfId="0" applyFont="1"/>
    <xf numFmtId="0" fontId="12" fillId="2" borderId="0" xfId="0" applyFont="1" applyFill="1"/>
    <xf numFmtId="0" fontId="10"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1" xfId="0" applyFont="1" applyFill="1" applyBorder="1"/>
    <xf numFmtId="0" fontId="10" fillId="3" borderId="1" xfId="0" applyFont="1" applyFill="1" applyBorder="1" applyAlignment="1">
      <alignment horizontal="left" vertical="top" wrapText="1"/>
    </xf>
    <xf numFmtId="0" fontId="1" fillId="0" borderId="1" xfId="0" applyFont="1" applyBorder="1"/>
    <xf numFmtId="0" fontId="14" fillId="5" borderId="1" xfId="0" applyFont="1" applyFill="1" applyBorder="1" applyAlignment="1">
      <alignment horizontal="left" vertical="top" wrapText="1"/>
    </xf>
    <xf numFmtId="0" fontId="14" fillId="5" borderId="4" xfId="0" applyFont="1" applyFill="1" applyBorder="1"/>
    <xf numFmtId="0" fontId="14" fillId="5" borderId="5" xfId="0" applyFont="1" applyFill="1" applyBorder="1"/>
    <xf numFmtId="0" fontId="15" fillId="0" borderId="4" xfId="0" applyFont="1" applyBorder="1"/>
    <xf numFmtId="0" fontId="15" fillId="0" borderId="5" xfId="0" applyFont="1" applyBorder="1"/>
    <xf numFmtId="0" fontId="14" fillId="5" borderId="3" xfId="0" applyFont="1" applyFill="1" applyBorder="1" applyAlignment="1">
      <alignment horizontal="left" vertical="top" wrapText="1"/>
    </xf>
    <xf numFmtId="0" fontId="10" fillId="7" borderId="1" xfId="0" applyFont="1" applyFill="1" applyBorder="1" applyAlignment="1">
      <alignment horizontal="left" vertical="center" wrapText="1"/>
    </xf>
    <xf numFmtId="0" fontId="1" fillId="3" borderId="1" xfId="0" applyFont="1" applyFill="1" applyBorder="1"/>
    <xf numFmtId="0" fontId="10" fillId="0" borderId="0" xfId="0" applyFont="1"/>
    <xf numFmtId="0" fontId="1" fillId="0" borderId="0" xfId="0" applyFont="1"/>
    <xf numFmtId="0" fontId="14" fillId="0" borderId="0" xfId="0" applyFont="1"/>
    <xf numFmtId="0" fontId="15" fillId="0" borderId="0" xfId="0" applyFont="1"/>
    <xf numFmtId="0" fontId="10" fillId="8" borderId="6" xfId="0" applyFont="1" applyFill="1" applyBorder="1"/>
    <xf numFmtId="0" fontId="10" fillId="8" borderId="7" xfId="0" applyFont="1" applyFill="1" applyBorder="1"/>
    <xf numFmtId="0" fontId="1" fillId="8" borderId="8" xfId="0" applyFont="1" applyFill="1" applyBorder="1"/>
    <xf numFmtId="0" fontId="10" fillId="8" borderId="9" xfId="0" applyFont="1" applyFill="1" applyBorder="1"/>
    <xf numFmtId="0" fontId="10" fillId="8" borderId="10" xfId="0" applyFont="1" applyFill="1" applyBorder="1"/>
    <xf numFmtId="0" fontId="1" fillId="8" borderId="5" xfId="0" applyFont="1" applyFill="1" applyBorder="1"/>
    <xf numFmtId="0" fontId="10" fillId="8" borderId="5" xfId="0" applyFont="1" applyFill="1" applyBorder="1"/>
    <xf numFmtId="0" fontId="10" fillId="8" borderId="8" xfId="0" applyFont="1" applyFill="1" applyBorder="1"/>
    <xf numFmtId="0" fontId="14" fillId="8" borderId="6" xfId="0" applyFont="1" applyFill="1" applyBorder="1"/>
    <xf numFmtId="0" fontId="14" fillId="8" borderId="7" xfId="0" applyFont="1" applyFill="1" applyBorder="1"/>
    <xf numFmtId="0" fontId="15" fillId="8" borderId="8" xfId="0" applyFont="1" applyFill="1" applyBorder="1"/>
    <xf numFmtId="0" fontId="14" fillId="8" borderId="10" xfId="0" applyFont="1" applyFill="1" applyBorder="1"/>
    <xf numFmtId="0" fontId="15" fillId="8" borderId="5" xfId="0" applyFont="1" applyFill="1" applyBorder="1"/>
    <xf numFmtId="0" fontId="10" fillId="8" borderId="11" xfId="0" applyFont="1" applyFill="1" applyBorder="1" applyAlignment="1">
      <alignment horizontal="left" vertical="center" wrapText="1"/>
    </xf>
    <xf numFmtId="0" fontId="10" fillId="8" borderId="1" xfId="0" applyFont="1" applyFill="1" applyBorder="1"/>
    <xf numFmtId="0" fontId="0" fillId="8" borderId="0" xfId="0" applyFill="1"/>
    <xf numFmtId="0" fontId="0" fillId="8" borderId="1" xfId="0" applyFill="1" applyBorder="1"/>
    <xf numFmtId="0" fontId="16" fillId="2" borderId="0" xfId="0" applyFont="1" applyFill="1"/>
    <xf numFmtId="0" fontId="13" fillId="8" borderId="1" xfId="0" applyFont="1" applyFill="1" applyBorder="1"/>
    <xf numFmtId="0" fontId="10" fillId="7" borderId="1" xfId="0" applyFont="1" applyFill="1" applyBorder="1"/>
    <xf numFmtId="0" fontId="21" fillId="2" borderId="0" xfId="0" applyFont="1" applyFill="1"/>
    <xf numFmtId="0" fontId="21" fillId="0" borderId="0" xfId="0" applyFont="1" applyAlignment="1">
      <alignment vertical="top"/>
    </xf>
    <xf numFmtId="0" fontId="22" fillId="0" borderId="0" xfId="0" applyFont="1" applyAlignment="1">
      <alignment vertical="top"/>
    </xf>
    <xf numFmtId="0" fontId="23" fillId="2" borderId="0" xfId="0" applyFont="1" applyFill="1" applyAlignment="1">
      <alignment vertical="center"/>
    </xf>
    <xf numFmtId="0" fontId="24" fillId="2" borderId="0" xfId="0" applyFont="1" applyFill="1"/>
    <xf numFmtId="0" fontId="25" fillId="2" borderId="0" xfId="0" applyFont="1" applyFill="1"/>
    <xf numFmtId="0" fontId="26" fillId="2" borderId="0" xfId="0" applyFont="1" applyFill="1" applyAlignment="1" applyProtection="1">
      <alignment horizontal="left" vertical="center"/>
      <protection locked="0"/>
    </xf>
    <xf numFmtId="0" fontId="22" fillId="2" borderId="0" xfId="0" applyFont="1" applyFill="1"/>
    <xf numFmtId="0" fontId="0" fillId="11" borderId="12" xfId="0" applyFill="1" applyBorder="1"/>
    <xf numFmtId="0" fontId="10" fillId="4" borderId="0" xfId="0" applyFont="1" applyFill="1" applyAlignment="1">
      <alignment horizontal="left" vertical="center" wrapText="1"/>
    </xf>
    <xf numFmtId="0" fontId="10" fillId="8" borderId="0" xfId="0" applyFont="1" applyFill="1"/>
    <xf numFmtId="0" fontId="1" fillId="0" borderId="1" xfId="0" quotePrefix="1" applyFont="1" applyBorder="1"/>
    <xf numFmtId="0" fontId="0" fillId="13" borderId="0" xfId="0" applyFill="1"/>
    <xf numFmtId="0" fontId="12" fillId="13" borderId="0" xfId="0" applyFont="1" applyFill="1"/>
    <xf numFmtId="9" fontId="4" fillId="2" borderId="1" xfId="0" applyNumberFormat="1" applyFont="1" applyFill="1" applyBorder="1"/>
    <xf numFmtId="0" fontId="28" fillId="0" borderId="0" xfId="0" applyFont="1"/>
    <xf numFmtId="0" fontId="29" fillId="0" borderId="0" xfId="0" applyFont="1"/>
    <xf numFmtId="0" fontId="30" fillId="0" borderId="0" xfId="0" applyFont="1"/>
    <xf numFmtId="0" fontId="21" fillId="0" borderId="0" xfId="0" applyFont="1"/>
    <xf numFmtId="0" fontId="14" fillId="14" borderId="3"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1" fillId="3" borderId="16" xfId="0" applyFont="1" applyFill="1" applyBorder="1"/>
    <xf numFmtId="0" fontId="1" fillId="8" borderId="12" xfId="0" applyFont="1" applyFill="1" applyBorder="1"/>
    <xf numFmtId="0" fontId="1" fillId="8" borderId="4" xfId="0" applyFont="1" applyFill="1" applyBorder="1"/>
    <xf numFmtId="0" fontId="10" fillId="13" borderId="1" xfId="0" applyFont="1" applyFill="1" applyBorder="1" applyAlignment="1">
      <alignment horizontal="left" vertical="top" wrapText="1"/>
    </xf>
    <xf numFmtId="0" fontId="10" fillId="13" borderId="1" xfId="0" applyFont="1" applyFill="1" applyBorder="1"/>
    <xf numFmtId="0" fontId="7" fillId="13" borderId="1" xfId="0" applyFont="1" applyFill="1" applyBorder="1" applyAlignment="1">
      <alignment horizontal="left" vertical="center" wrapText="1"/>
    </xf>
    <xf numFmtId="9" fontId="7" fillId="13" borderId="1" xfId="0" applyNumberFormat="1" applyFont="1" applyFill="1" applyBorder="1" applyAlignment="1">
      <alignment horizontal="left" vertical="center" wrapText="1"/>
    </xf>
    <xf numFmtId="0" fontId="1" fillId="13" borderId="1" xfId="0" applyFont="1" applyFill="1" applyBorder="1"/>
    <xf numFmtId="0" fontId="14" fillId="13" borderId="3" xfId="0" applyFont="1" applyFill="1" applyBorder="1" applyAlignment="1">
      <alignment horizontal="left" vertical="center" wrapText="1"/>
    </xf>
    <xf numFmtId="0" fontId="15" fillId="13" borderId="5" xfId="0" applyFont="1" applyFill="1" applyBorder="1"/>
    <xf numFmtId="0" fontId="0" fillId="13" borderId="1" xfId="0" applyFill="1" applyBorder="1"/>
    <xf numFmtId="0" fontId="0" fillId="15" borderId="1" xfId="0" applyFill="1" applyBorder="1"/>
    <xf numFmtId="0" fontId="21" fillId="13" borderId="0" xfId="0" applyFont="1" applyFill="1" applyAlignment="1">
      <alignment vertical="top"/>
    </xf>
    <xf numFmtId="0" fontId="22" fillId="13" borderId="0" xfId="0" applyFont="1" applyFill="1" applyAlignment="1">
      <alignment vertical="top"/>
    </xf>
    <xf numFmtId="0" fontId="24" fillId="13" borderId="0" xfId="0" applyFont="1" applyFill="1"/>
    <xf numFmtId="0" fontId="3" fillId="13" borderId="0" xfId="0" applyFont="1" applyFill="1"/>
    <xf numFmtId="0" fontId="8" fillId="13" borderId="0" xfId="0" applyFont="1" applyFill="1" applyAlignment="1" applyProtection="1">
      <alignment horizontal="left" vertical="center"/>
      <protection locked="0"/>
    </xf>
    <xf numFmtId="0" fontId="2" fillId="13" borderId="0" xfId="0" applyFont="1" applyFill="1"/>
    <xf numFmtId="0" fontId="4" fillId="13" borderId="0" xfId="0" applyFont="1" applyFill="1"/>
    <xf numFmtId="0" fontId="5" fillId="13" borderId="0" xfId="0" applyFont="1" applyFill="1"/>
    <xf numFmtId="0" fontId="6" fillId="13" borderId="0" xfId="0" applyFont="1" applyFill="1"/>
    <xf numFmtId="0" fontId="21" fillId="13" borderId="0" xfId="0" applyFont="1" applyFill="1"/>
    <xf numFmtId="0" fontId="6" fillId="13" borderId="1" xfId="0" applyFont="1" applyFill="1" applyBorder="1"/>
    <xf numFmtId="0" fontId="4" fillId="13" borderId="1" xfId="0" applyFont="1" applyFill="1" applyBorder="1"/>
    <xf numFmtId="0" fontId="25" fillId="13" borderId="0" xfId="0" applyFont="1" applyFill="1"/>
    <xf numFmtId="0" fontId="23" fillId="0" borderId="0" xfId="0" applyFont="1" applyProtection="1">
      <protection locked="0"/>
    </xf>
    <xf numFmtId="0" fontId="0" fillId="0" borderId="0" xfId="0" applyProtection="1">
      <protection locked="0"/>
    </xf>
    <xf numFmtId="0" fontId="0" fillId="13" borderId="0" xfId="0" applyFill="1" applyProtection="1">
      <protection locked="0"/>
    </xf>
    <xf numFmtId="0" fontId="17" fillId="0" borderId="1" xfId="0" applyFont="1" applyBorder="1" applyProtection="1">
      <protection locked="0"/>
    </xf>
    <xf numFmtId="0" fontId="19" fillId="0" borderId="1" xfId="0" applyFont="1" applyBorder="1" applyProtection="1">
      <protection locked="0"/>
    </xf>
    <xf numFmtId="0" fontId="19" fillId="0" borderId="12" xfId="0" applyFont="1" applyBorder="1" applyProtection="1">
      <protection locked="0"/>
    </xf>
    <xf numFmtId="0" fontId="20" fillId="10" borderId="14" xfId="0" applyFont="1" applyFill="1" applyBorder="1" applyAlignment="1" applyProtection="1">
      <alignment wrapText="1"/>
      <protection locked="0"/>
    </xf>
    <xf numFmtId="0" fontId="19" fillId="10" borderId="15" xfId="0" applyFont="1" applyFill="1" applyBorder="1" applyProtection="1">
      <protection locked="0"/>
    </xf>
    <xf numFmtId="0" fontId="19" fillId="10" borderId="13" xfId="0" applyFont="1" applyFill="1" applyBorder="1" applyProtection="1">
      <protection locked="0"/>
    </xf>
    <xf numFmtId="0" fontId="17" fillId="0" borderId="1" xfId="0" quotePrefix="1" applyFont="1" applyBorder="1"/>
    <xf numFmtId="0" fontId="17" fillId="0" borderId="1" xfId="0" applyFont="1" applyBorder="1"/>
    <xf numFmtId="0" fontId="18" fillId="6" borderId="1" xfId="0" applyFont="1" applyFill="1" applyBorder="1" applyAlignment="1">
      <alignment wrapText="1"/>
    </xf>
    <xf numFmtId="0" fontId="18" fillId="9" borderId="1" xfId="0" applyFont="1" applyFill="1" applyBorder="1" applyAlignment="1">
      <alignment wrapText="1"/>
    </xf>
    <xf numFmtId="3" fontId="18" fillId="9" borderId="1" xfId="0" applyNumberFormat="1" applyFont="1" applyFill="1" applyBorder="1" applyAlignment="1">
      <alignment wrapText="1"/>
    </xf>
    <xf numFmtId="0" fontId="18" fillId="6" borderId="12" xfId="0" applyFont="1" applyFill="1" applyBorder="1" applyAlignment="1">
      <alignment wrapText="1"/>
    </xf>
    <xf numFmtId="0" fontId="18" fillId="9" borderId="12" xfId="0" applyFont="1" applyFill="1" applyBorder="1" applyAlignment="1">
      <alignment wrapText="1"/>
    </xf>
    <xf numFmtId="0" fontId="19" fillId="0" borderId="1" xfId="0" applyFont="1" applyBorder="1"/>
    <xf numFmtId="0" fontId="19" fillId="0" borderId="12" xfId="0" applyFont="1" applyBorder="1"/>
    <xf numFmtId="0" fontId="19" fillId="12" borderId="13" xfId="0" applyFont="1" applyFill="1" applyBorder="1"/>
    <xf numFmtId="14" fontId="19" fillId="0" borderId="1" xfId="0" applyNumberFormat="1" applyFont="1" applyBorder="1" applyProtection="1">
      <protection locked="0"/>
    </xf>
    <xf numFmtId="0" fontId="0" fillId="8" borderId="12" xfId="0" applyFill="1" applyBorder="1"/>
    <xf numFmtId="0" fontId="0" fillId="8" borderId="4" xfId="0" applyFill="1" applyBorder="1"/>
    <xf numFmtId="0" fontId="30" fillId="13" borderId="0" xfId="0" applyFont="1" applyFill="1"/>
    <xf numFmtId="0" fontId="27" fillId="13" borderId="0" xfId="0" applyFont="1" applyFill="1" applyAlignment="1" applyProtection="1">
      <alignment horizontal="left" vertical="top" wrapText="1"/>
      <protection locked="0"/>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7780-BA3B-8B44-90F9-F101247FC138}">
  <dimension ref="A1:B20"/>
  <sheetViews>
    <sheetView topLeftCell="A12" workbookViewId="0">
      <selection activeCell="B7" sqref="B7"/>
    </sheetView>
  </sheetViews>
  <sheetFormatPr defaultColWidth="11.453125" defaultRowHeight="14.5" x14ac:dyDescent="0.35"/>
  <cols>
    <col min="1" max="1" width="23.26953125" customWidth="1"/>
    <col min="2" max="2" width="31.54296875" customWidth="1"/>
  </cols>
  <sheetData>
    <row r="1" spans="1:2" ht="23.5" x14ac:dyDescent="0.55000000000000004">
      <c r="A1" s="12" t="s">
        <v>145</v>
      </c>
    </row>
    <row r="2" spans="1:2" s="64" customFormat="1" x14ac:dyDescent="0.35">
      <c r="A2" s="64" t="s">
        <v>147</v>
      </c>
    </row>
    <row r="3" spans="1:2" s="64" customFormat="1" x14ac:dyDescent="0.35">
      <c r="A3" s="64" t="s">
        <v>148</v>
      </c>
    </row>
    <row r="4" spans="1:2" ht="14" customHeight="1" x14ac:dyDescent="0.35">
      <c r="A4" t="s">
        <v>149</v>
      </c>
    </row>
    <row r="6" spans="1:2" ht="15.5" x14ac:dyDescent="0.35">
      <c r="A6" s="20" t="s">
        <v>142</v>
      </c>
      <c r="B6" s="81"/>
    </row>
    <row r="7" spans="1:2" ht="15.5" x14ac:dyDescent="0.35">
      <c r="A7" s="17" t="s">
        <v>69</v>
      </c>
      <c r="B7" s="22" t="s">
        <v>146</v>
      </c>
    </row>
    <row r="8" spans="1:2" ht="15.5" x14ac:dyDescent="0.35">
      <c r="A8" s="9" t="s">
        <v>70</v>
      </c>
      <c r="B8" s="82"/>
    </row>
    <row r="9" spans="1:2" ht="15.5" x14ac:dyDescent="0.35">
      <c r="A9" s="9" t="s">
        <v>71</v>
      </c>
      <c r="B9" s="82"/>
    </row>
    <row r="10" spans="1:2" ht="15.5" x14ac:dyDescent="0.35">
      <c r="A10" s="9" t="s">
        <v>72</v>
      </c>
      <c r="B10" s="82"/>
    </row>
    <row r="11" spans="1:2" ht="15.5" x14ac:dyDescent="0.35">
      <c r="A11" s="9" t="s">
        <v>73</v>
      </c>
      <c r="B11" s="82"/>
    </row>
    <row r="12" spans="1:2" ht="15.5" x14ac:dyDescent="0.35">
      <c r="A12" s="9" t="s">
        <v>74</v>
      </c>
      <c r="B12" s="82"/>
    </row>
    <row r="13" spans="1:2" ht="15.5" x14ac:dyDescent="0.35">
      <c r="A13" s="9" t="s">
        <v>75</v>
      </c>
      <c r="B13" s="82"/>
    </row>
    <row r="14" spans="1:2" ht="15.5" x14ac:dyDescent="0.35">
      <c r="A14" s="9" t="s">
        <v>76</v>
      </c>
      <c r="B14" s="82"/>
    </row>
    <row r="15" spans="1:2" ht="15.5" x14ac:dyDescent="0.35">
      <c r="A15" s="9" t="s">
        <v>77</v>
      </c>
      <c r="B15" s="82"/>
    </row>
    <row r="16" spans="1:2" ht="15.5" x14ac:dyDescent="0.35">
      <c r="A16" s="9" t="s">
        <v>78</v>
      </c>
      <c r="B16" s="82"/>
    </row>
    <row r="17" spans="1:2" ht="15.5" x14ac:dyDescent="0.35">
      <c r="A17" s="9" t="s">
        <v>79</v>
      </c>
      <c r="B17" s="82"/>
    </row>
    <row r="18" spans="1:2" ht="15.5" x14ac:dyDescent="0.35">
      <c r="A18" s="9" t="s">
        <v>80</v>
      </c>
      <c r="B18" s="82"/>
    </row>
    <row r="19" spans="1:2" ht="15.5" x14ac:dyDescent="0.35">
      <c r="A19" s="9" t="s">
        <v>81</v>
      </c>
      <c r="B19" s="82"/>
    </row>
    <row r="20" spans="1:2" ht="15.5" x14ac:dyDescent="0.35">
      <c r="A20" s="17" t="s">
        <v>85</v>
      </c>
      <c r="B20" s="24">
        <f>SUM(B8:B19)</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D1389-B49E-433B-81FB-54B1BFEE0074}">
  <dimension ref="A1:AF28"/>
  <sheetViews>
    <sheetView showGridLines="0" tabSelected="1" workbookViewId="0">
      <selection activeCell="A4" sqref="A4"/>
    </sheetView>
  </sheetViews>
  <sheetFormatPr defaultColWidth="8.81640625" defaultRowHeight="14.5" x14ac:dyDescent="0.35"/>
  <cols>
    <col min="1" max="1" width="32.1796875" customWidth="1"/>
    <col min="2" max="2" width="16.1796875" customWidth="1"/>
    <col min="3" max="3" width="36" hidden="1" customWidth="1"/>
    <col min="4" max="4" width="22.08984375" customWidth="1"/>
    <col min="5" max="5" width="26" customWidth="1"/>
  </cols>
  <sheetData>
    <row r="1" spans="1:5" ht="36" customHeight="1" x14ac:dyDescent="0.35">
      <c r="A1" s="11" t="s">
        <v>141</v>
      </c>
    </row>
    <row r="2" spans="1:5" s="64" customFormat="1" ht="15.5" x14ac:dyDescent="0.35">
      <c r="A2" s="65" t="s">
        <v>150</v>
      </c>
    </row>
    <row r="3" spans="1:5" s="64" customFormat="1" ht="15.5" x14ac:dyDescent="0.35">
      <c r="A3" s="65" t="s">
        <v>151</v>
      </c>
    </row>
    <row r="4" spans="1:5" x14ac:dyDescent="0.35">
      <c r="A4" t="s">
        <v>90</v>
      </c>
    </row>
    <row r="5" spans="1:5" x14ac:dyDescent="0.35">
      <c r="A5" s="50" t="s">
        <v>142</v>
      </c>
      <c r="B5" s="83"/>
    </row>
    <row r="6" spans="1:5" ht="15.5" x14ac:dyDescent="0.35">
      <c r="A6" s="17" t="s">
        <v>69</v>
      </c>
      <c r="B6" s="26" t="s">
        <v>143</v>
      </c>
      <c r="C6" s="26" t="s">
        <v>2</v>
      </c>
      <c r="D6" s="26" t="s">
        <v>144</v>
      </c>
      <c r="E6" s="50" t="s">
        <v>93</v>
      </c>
    </row>
    <row r="7" spans="1:5" x14ac:dyDescent="0.35">
      <c r="A7" s="9" t="s">
        <v>70</v>
      </c>
      <c r="B7" s="83"/>
      <c r="C7" s="83">
        <f>'1. Overnights'!B8</f>
        <v>0</v>
      </c>
      <c r="D7" s="83"/>
      <c r="E7" s="9" t="e">
        <f>B7/C7</f>
        <v>#DIV/0!</v>
      </c>
    </row>
    <row r="8" spans="1:5" x14ac:dyDescent="0.35">
      <c r="A8" s="9" t="s">
        <v>71</v>
      </c>
      <c r="B8" s="83"/>
      <c r="C8" s="83">
        <f>'1. Overnights'!B9</f>
        <v>0</v>
      </c>
      <c r="D8" s="83"/>
      <c r="E8" s="9" t="e">
        <f t="shared" ref="E8:E18" si="0">B8/C8</f>
        <v>#DIV/0!</v>
      </c>
    </row>
    <row r="9" spans="1:5" x14ac:dyDescent="0.35">
      <c r="A9" s="9" t="s">
        <v>72</v>
      </c>
      <c r="B9" s="83"/>
      <c r="C9" s="83">
        <f>'1. Overnights'!B10</f>
        <v>0</v>
      </c>
      <c r="D9" s="83"/>
      <c r="E9" s="9" t="e">
        <f t="shared" si="0"/>
        <v>#DIV/0!</v>
      </c>
    </row>
    <row r="10" spans="1:5" x14ac:dyDescent="0.35">
      <c r="A10" s="9" t="s">
        <v>73</v>
      </c>
      <c r="B10" s="83"/>
      <c r="C10" s="83">
        <f>'1. Overnights'!B11</f>
        <v>0</v>
      </c>
      <c r="D10" s="83"/>
      <c r="E10" s="9" t="e">
        <f t="shared" si="0"/>
        <v>#DIV/0!</v>
      </c>
    </row>
    <row r="11" spans="1:5" x14ac:dyDescent="0.35">
      <c r="A11" s="9" t="s">
        <v>74</v>
      </c>
      <c r="B11" s="83"/>
      <c r="C11" s="83">
        <f>'1. Overnights'!B12</f>
        <v>0</v>
      </c>
      <c r="D11" s="83"/>
      <c r="E11" s="9" t="e">
        <f t="shared" si="0"/>
        <v>#DIV/0!</v>
      </c>
    </row>
    <row r="12" spans="1:5" x14ac:dyDescent="0.35">
      <c r="A12" s="9" t="s">
        <v>75</v>
      </c>
      <c r="B12" s="83"/>
      <c r="C12" s="83">
        <f>'1. Overnights'!B13</f>
        <v>0</v>
      </c>
      <c r="D12" s="83"/>
      <c r="E12" s="9" t="e">
        <f t="shared" si="0"/>
        <v>#DIV/0!</v>
      </c>
    </row>
    <row r="13" spans="1:5" x14ac:dyDescent="0.35">
      <c r="A13" s="9" t="s">
        <v>76</v>
      </c>
      <c r="B13" s="83"/>
      <c r="C13" s="83">
        <f>'1. Overnights'!B14</f>
        <v>0</v>
      </c>
      <c r="D13" s="83"/>
      <c r="E13" s="9" t="e">
        <f t="shared" si="0"/>
        <v>#DIV/0!</v>
      </c>
    </row>
    <row r="14" spans="1:5" x14ac:dyDescent="0.35">
      <c r="A14" s="9" t="s">
        <v>77</v>
      </c>
      <c r="B14" s="83"/>
      <c r="C14" s="83">
        <f>'1. Overnights'!B15</f>
        <v>0</v>
      </c>
      <c r="D14" s="83"/>
      <c r="E14" s="9" t="e">
        <f t="shared" si="0"/>
        <v>#DIV/0!</v>
      </c>
    </row>
    <row r="15" spans="1:5" x14ac:dyDescent="0.35">
      <c r="A15" s="9" t="s">
        <v>78</v>
      </c>
      <c r="B15" s="83"/>
      <c r="C15" s="83">
        <f>'1. Overnights'!B16</f>
        <v>0</v>
      </c>
      <c r="D15" s="83"/>
      <c r="E15" s="9" t="e">
        <f t="shared" si="0"/>
        <v>#DIV/0!</v>
      </c>
    </row>
    <row r="16" spans="1:5" x14ac:dyDescent="0.35">
      <c r="A16" s="9" t="s">
        <v>79</v>
      </c>
      <c r="B16" s="83"/>
      <c r="C16" s="83">
        <f>'1. Overnights'!B17</f>
        <v>0</v>
      </c>
      <c r="D16" s="83"/>
      <c r="E16" s="9" t="e">
        <f t="shared" si="0"/>
        <v>#DIV/0!</v>
      </c>
    </row>
    <row r="17" spans="1:32" x14ac:dyDescent="0.35">
      <c r="A17" s="9" t="s">
        <v>80</v>
      </c>
      <c r="B17" s="83"/>
      <c r="C17" s="83">
        <f>'1. Overnights'!B18</f>
        <v>0</v>
      </c>
      <c r="D17" s="83"/>
      <c r="E17" s="9" t="e">
        <f t="shared" si="0"/>
        <v>#DIV/0!</v>
      </c>
    </row>
    <row r="18" spans="1:32" x14ac:dyDescent="0.35">
      <c r="A18" s="9" t="s">
        <v>81</v>
      </c>
      <c r="B18" s="83"/>
      <c r="C18" s="83">
        <f>'1. Overnights'!B19</f>
        <v>0</v>
      </c>
      <c r="D18" s="83"/>
      <c r="E18" s="9" t="e">
        <f t="shared" si="0"/>
        <v>#DIV/0!</v>
      </c>
    </row>
    <row r="19" spans="1:32" ht="15.5" x14ac:dyDescent="0.35">
      <c r="A19" s="17" t="s">
        <v>85</v>
      </c>
      <c r="B19" s="9">
        <f>SUM(B7:B18)</f>
        <v>0</v>
      </c>
      <c r="C19" s="9">
        <f>SUM(C7:C18)</f>
        <v>0</v>
      </c>
      <c r="D19" s="84"/>
      <c r="E19" s="9" t="e">
        <f>B19/'1. Overnights'!B20</f>
        <v>#DIV/0!</v>
      </c>
    </row>
    <row r="28" spans="1:32" x14ac:dyDescent="0.35">
      <c r="Q28" s="8"/>
      <c r="R28" s="8"/>
      <c r="S28" s="8"/>
      <c r="T28" s="8"/>
      <c r="U28" s="8"/>
      <c r="V28" s="8"/>
      <c r="W28" s="8"/>
      <c r="X28" s="8"/>
      <c r="Y28" s="8"/>
      <c r="Z28" s="8"/>
      <c r="AA28" s="8"/>
      <c r="AB28" s="8"/>
      <c r="AC28" s="8"/>
      <c r="AD28" s="8"/>
      <c r="AE28" s="8"/>
      <c r="AF28"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B12CC-8F4B-4792-985C-476B85F88724}">
  <dimension ref="A1:W42"/>
  <sheetViews>
    <sheetView topLeftCell="A8" zoomScaleNormal="100" workbookViewId="0">
      <selection activeCell="B43" sqref="B43"/>
    </sheetView>
  </sheetViews>
  <sheetFormatPr defaultColWidth="8.81640625" defaultRowHeight="14.5" x14ac:dyDescent="0.35"/>
  <cols>
    <col min="1" max="1" width="40.81640625" customWidth="1"/>
    <col min="2" max="2" width="18.08984375" customWidth="1"/>
    <col min="3" max="3" width="32.36328125" customWidth="1"/>
    <col min="4" max="4" width="19.81640625" style="1" customWidth="1"/>
    <col min="5" max="5" width="22.1796875" style="1" customWidth="1"/>
    <col min="6" max="23" width="8.81640625" style="1"/>
  </cols>
  <sheetData>
    <row r="1" spans="1:10" s="2" customFormat="1" ht="37.75" customHeight="1" x14ac:dyDescent="0.7">
      <c r="A1" s="10" t="s">
        <v>122</v>
      </c>
      <c r="B1" s="6"/>
      <c r="C1" s="6"/>
      <c r="D1" s="3"/>
      <c r="E1" s="3"/>
      <c r="F1" s="3"/>
      <c r="G1" s="5"/>
      <c r="H1" s="3"/>
    </row>
    <row r="2" spans="1:10" s="86" customFormat="1" ht="23.25" customHeight="1" x14ac:dyDescent="0.35">
      <c r="A2" s="85" t="s">
        <v>123</v>
      </c>
      <c r="B2" s="85"/>
      <c r="C2" s="85"/>
    </row>
    <row r="3" spans="1:10" s="86" customFormat="1" ht="23.25" customHeight="1" x14ac:dyDescent="0.35">
      <c r="A3" s="85" t="s">
        <v>124</v>
      </c>
      <c r="B3" s="85"/>
      <c r="C3" s="85"/>
    </row>
    <row r="4" spans="1:10" s="54" customFormat="1" ht="23.25" customHeight="1" x14ac:dyDescent="0.35">
      <c r="A4" s="55" t="s">
        <v>125</v>
      </c>
      <c r="B4" s="53"/>
      <c r="C4" s="53"/>
    </row>
    <row r="5" spans="1:10" s="52" customFormat="1" ht="26.25" customHeight="1" x14ac:dyDescent="0.45">
      <c r="B5" s="56"/>
      <c r="C5" s="56"/>
      <c r="D5" s="57"/>
      <c r="E5" s="57"/>
      <c r="F5" s="57"/>
      <c r="G5" s="58"/>
      <c r="H5" s="57"/>
    </row>
    <row r="6" spans="1:10" s="2" customFormat="1" ht="37.75" customHeight="1" x14ac:dyDescent="0.7">
      <c r="A6" s="10" t="s">
        <v>126</v>
      </c>
      <c r="B6" s="49"/>
      <c r="C6" s="49"/>
      <c r="D6" s="3"/>
      <c r="E6" s="3"/>
      <c r="F6" s="3"/>
      <c r="G6" s="5"/>
      <c r="H6" s="3"/>
    </row>
    <row r="7" spans="1:10" s="90" customFormat="1" ht="23.5" customHeight="1" x14ac:dyDescent="0.7">
      <c r="A7" s="85" t="s">
        <v>127</v>
      </c>
      <c r="B7" s="87"/>
      <c r="C7" s="87"/>
      <c r="D7" s="88"/>
      <c r="E7" s="88"/>
      <c r="F7" s="88"/>
      <c r="G7" s="89"/>
      <c r="H7" s="88"/>
    </row>
    <row r="8" spans="1:10" s="64" customFormat="1" ht="40.5" customHeight="1" x14ac:dyDescent="0.35">
      <c r="A8" s="121" t="s">
        <v>128</v>
      </c>
      <c r="B8" s="121"/>
      <c r="C8" s="121"/>
      <c r="D8" s="91"/>
      <c r="E8" s="91"/>
      <c r="F8" s="91"/>
      <c r="G8" s="92"/>
      <c r="H8" s="93"/>
      <c r="I8" s="93"/>
    </row>
    <row r="9" spans="1:10" s="1" customFormat="1" ht="41.25" customHeight="1" x14ac:dyDescent="0.45">
      <c r="A9" s="55" t="s">
        <v>129</v>
      </c>
      <c r="B9" s="52"/>
      <c r="C9" s="52"/>
      <c r="D9" s="4"/>
      <c r="E9" s="4"/>
      <c r="F9" s="4"/>
      <c r="G9" s="4"/>
      <c r="H9" s="4"/>
    </row>
    <row r="10" spans="1:10" s="64" customFormat="1" ht="18.5" x14ac:dyDescent="0.45">
      <c r="A10" s="94" t="s">
        <v>132</v>
      </c>
      <c r="B10" s="94"/>
      <c r="C10" s="94"/>
      <c r="D10" s="91"/>
      <c r="E10" s="91"/>
      <c r="F10" s="91"/>
      <c r="G10" s="91"/>
      <c r="H10" s="91"/>
    </row>
    <row r="11" spans="1:10" s="64" customFormat="1" ht="17.5" customHeight="1" x14ac:dyDescent="0.45">
      <c r="A11" s="94" t="s">
        <v>133</v>
      </c>
      <c r="B11" s="97"/>
      <c r="C11" s="97"/>
      <c r="D11" s="91"/>
      <c r="E11" s="91"/>
      <c r="F11" s="91"/>
      <c r="G11" s="91"/>
      <c r="H11" s="91"/>
    </row>
    <row r="12" spans="1:10" s="1" customFormat="1" ht="16.5" customHeight="1" x14ac:dyDescent="0.45">
      <c r="A12" s="52"/>
      <c r="B12" s="57"/>
      <c r="C12" s="57"/>
      <c r="D12" s="4"/>
      <c r="E12" s="4"/>
      <c r="F12" s="4"/>
      <c r="G12" s="4"/>
      <c r="H12" s="4"/>
    </row>
    <row r="13" spans="1:10" s="1" customFormat="1" ht="20.5" customHeight="1" x14ac:dyDescent="0.45">
      <c r="A13" s="59" t="s">
        <v>134</v>
      </c>
      <c r="B13" s="57"/>
      <c r="C13" s="57"/>
      <c r="D13" s="4"/>
      <c r="E13" s="4"/>
      <c r="F13" s="4"/>
      <c r="G13" s="4"/>
      <c r="H13" s="4"/>
    </row>
    <row r="14" spans="1:10" s="1" customFormat="1" ht="54.5" customHeight="1" x14ac:dyDescent="0.35">
      <c r="A14" s="51" t="s">
        <v>130</v>
      </c>
      <c r="B14" s="95"/>
      <c r="C14" s="51" t="s">
        <v>131</v>
      </c>
      <c r="D14" s="96"/>
      <c r="E14" s="66" t="e">
        <f>D14/B14</f>
        <v>#DIV/0!</v>
      </c>
      <c r="F14" s="4"/>
      <c r="G14" s="4"/>
      <c r="H14" s="4"/>
    </row>
    <row r="15" spans="1:10" ht="61.4" customHeight="1" x14ac:dyDescent="0.35">
      <c r="A15" s="15" t="s">
        <v>135</v>
      </c>
      <c r="B15" s="16" t="s">
        <v>136</v>
      </c>
      <c r="C15" s="16" t="s">
        <v>137</v>
      </c>
      <c r="D15" s="15" t="s">
        <v>138</v>
      </c>
      <c r="E15" s="16" t="s">
        <v>139</v>
      </c>
      <c r="H15" s="4"/>
      <c r="J15" s="1" t="s">
        <v>1</v>
      </c>
    </row>
    <row r="16" spans="1:10" x14ac:dyDescent="0.35">
      <c r="A16" s="7"/>
      <c r="B16" s="7"/>
      <c r="C16" s="7"/>
      <c r="D16" s="7"/>
      <c r="E16" s="7"/>
      <c r="H16" s="4"/>
    </row>
    <row r="17" spans="1:8" x14ac:dyDescent="0.35">
      <c r="A17" s="7"/>
      <c r="B17" s="7"/>
      <c r="C17" s="7"/>
      <c r="D17" s="7"/>
      <c r="E17" s="7"/>
      <c r="H17" s="4"/>
    </row>
    <row r="18" spans="1:8" x14ac:dyDescent="0.35">
      <c r="A18" s="7"/>
      <c r="B18" s="7"/>
      <c r="C18" s="7"/>
      <c r="D18" s="7"/>
      <c r="E18" s="7"/>
      <c r="H18" s="4"/>
    </row>
    <row r="19" spans="1:8" x14ac:dyDescent="0.35">
      <c r="A19" s="7"/>
      <c r="B19" s="7"/>
      <c r="C19" s="7"/>
      <c r="D19" s="7"/>
      <c r="E19" s="7"/>
      <c r="H19" s="4"/>
    </row>
    <row r="20" spans="1:8" x14ac:dyDescent="0.35">
      <c r="A20" s="7"/>
      <c r="B20" s="7"/>
      <c r="C20" s="7"/>
      <c r="D20" s="7"/>
      <c r="E20" s="7"/>
      <c r="H20" s="4"/>
    </row>
    <row r="21" spans="1:8" x14ac:dyDescent="0.35">
      <c r="A21" s="7"/>
      <c r="B21" s="7"/>
      <c r="C21" s="7"/>
      <c r="D21" s="7"/>
      <c r="E21" s="7"/>
      <c r="H21" s="4"/>
    </row>
    <row r="22" spans="1:8" x14ac:dyDescent="0.35">
      <c r="A22" s="7"/>
      <c r="B22" s="7"/>
      <c r="C22" s="7"/>
      <c r="D22" s="7"/>
      <c r="E22" s="7"/>
      <c r="H22" s="4"/>
    </row>
    <row r="23" spans="1:8" x14ac:dyDescent="0.35">
      <c r="A23" s="7"/>
      <c r="B23" s="7"/>
      <c r="C23" s="7"/>
      <c r="D23" s="7"/>
      <c r="E23" s="7"/>
      <c r="H23" s="4"/>
    </row>
    <row r="24" spans="1:8" x14ac:dyDescent="0.35">
      <c r="A24" s="7"/>
      <c r="B24" s="7"/>
      <c r="C24" s="7"/>
      <c r="D24" s="7"/>
      <c r="E24" s="7"/>
      <c r="H24" s="4"/>
    </row>
    <row r="25" spans="1:8" x14ac:dyDescent="0.35">
      <c r="A25" s="7"/>
      <c r="B25" s="7"/>
      <c r="C25" s="7"/>
      <c r="D25" s="7"/>
      <c r="E25" s="7"/>
      <c r="H25" s="4"/>
    </row>
    <row r="26" spans="1:8" x14ac:dyDescent="0.35">
      <c r="A26" s="7"/>
      <c r="B26" s="7"/>
      <c r="C26" s="7"/>
      <c r="D26" s="7"/>
      <c r="E26" s="7"/>
      <c r="H26" s="4"/>
    </row>
    <row r="27" spans="1:8" x14ac:dyDescent="0.35">
      <c r="A27" s="7"/>
      <c r="B27" s="7"/>
      <c r="C27" s="7"/>
      <c r="D27" s="7"/>
      <c r="E27" s="7"/>
      <c r="H27" s="4"/>
    </row>
    <row r="28" spans="1:8" x14ac:dyDescent="0.35">
      <c r="A28" s="7"/>
      <c r="B28" s="7"/>
      <c r="C28" s="7"/>
      <c r="D28" s="7"/>
      <c r="E28" s="7"/>
      <c r="H28" s="4"/>
    </row>
    <row r="29" spans="1:8" x14ac:dyDescent="0.35">
      <c r="A29" s="7"/>
      <c r="B29" s="7"/>
      <c r="C29" s="7"/>
      <c r="D29" s="7"/>
      <c r="E29" s="7"/>
      <c r="H29" s="4"/>
    </row>
    <row r="30" spans="1:8" x14ac:dyDescent="0.35">
      <c r="A30" s="7"/>
      <c r="B30" s="7"/>
      <c r="C30" s="7"/>
      <c r="D30" s="7"/>
      <c r="E30" s="7"/>
      <c r="H30" s="4"/>
    </row>
    <row r="31" spans="1:8" x14ac:dyDescent="0.35">
      <c r="A31" s="7"/>
      <c r="B31" s="7"/>
      <c r="C31" s="7"/>
      <c r="D31" s="7"/>
      <c r="E31" s="7"/>
      <c r="H31" s="4"/>
    </row>
    <row r="32" spans="1:8" x14ac:dyDescent="0.35">
      <c r="A32" s="7"/>
      <c r="B32" s="7"/>
      <c r="C32" s="7"/>
      <c r="D32" s="7"/>
      <c r="E32" s="7"/>
      <c r="H32" s="4"/>
    </row>
    <row r="33" spans="1:8" x14ac:dyDescent="0.35">
      <c r="A33" s="7"/>
      <c r="B33" s="7"/>
      <c r="C33" s="7"/>
      <c r="D33" s="7"/>
      <c r="E33" s="7"/>
      <c r="H33" s="4"/>
    </row>
    <row r="34" spans="1:8" x14ac:dyDescent="0.35">
      <c r="A34" s="7"/>
      <c r="B34" s="7"/>
      <c r="C34" s="7"/>
      <c r="D34" s="7"/>
      <c r="E34" s="7"/>
      <c r="H34" s="4"/>
    </row>
    <row r="35" spans="1:8" x14ac:dyDescent="0.35">
      <c r="A35" s="7"/>
      <c r="B35" s="7"/>
      <c r="C35" s="7"/>
      <c r="D35" s="7"/>
      <c r="E35" s="7"/>
      <c r="H35" s="4"/>
    </row>
    <row r="36" spans="1:8" x14ac:dyDescent="0.35">
      <c r="A36" s="7"/>
      <c r="B36" s="7"/>
      <c r="C36" s="7"/>
      <c r="D36" s="7"/>
      <c r="E36" s="7"/>
      <c r="H36" s="4"/>
    </row>
    <row r="37" spans="1:8" x14ac:dyDescent="0.35">
      <c r="A37" s="7"/>
      <c r="B37" s="7"/>
      <c r="C37" s="7"/>
      <c r="D37" s="7"/>
      <c r="E37" s="7"/>
      <c r="H37" s="4"/>
    </row>
    <row r="38" spans="1:8" x14ac:dyDescent="0.35">
      <c r="A38" s="7"/>
      <c r="B38" s="7"/>
      <c r="C38" s="7"/>
      <c r="D38" s="7"/>
      <c r="E38" s="7"/>
      <c r="H38" s="4"/>
    </row>
    <row r="39" spans="1:8" x14ac:dyDescent="0.35">
      <c r="A39" s="7"/>
      <c r="B39" s="7"/>
      <c r="C39" s="7"/>
      <c r="D39" s="7"/>
      <c r="E39" s="7"/>
      <c r="H39" s="4"/>
    </row>
    <row r="40" spans="1:8" x14ac:dyDescent="0.35">
      <c r="A40" s="7"/>
      <c r="B40" s="7"/>
      <c r="C40" s="7"/>
      <c r="D40" s="7"/>
      <c r="E40" s="7"/>
      <c r="H40" s="4"/>
    </row>
    <row r="41" spans="1:8" s="1" customFormat="1" x14ac:dyDescent="0.35">
      <c r="A41" s="4"/>
      <c r="B41" s="4"/>
      <c r="C41" s="4"/>
      <c r="D41" s="4"/>
      <c r="E41" s="4"/>
      <c r="F41" s="4"/>
      <c r="G41" s="4"/>
      <c r="H41" s="4"/>
    </row>
    <row r="42" spans="1:8" s="1" customFormat="1" ht="15.5" x14ac:dyDescent="0.35">
      <c r="A42" s="14" t="s">
        <v>140</v>
      </c>
      <c r="B42" s="4"/>
      <c r="C42" s="4"/>
      <c r="D42" s="4"/>
      <c r="E42" s="4"/>
      <c r="F42" s="4"/>
      <c r="G42" s="4"/>
      <c r="H42" s="4"/>
    </row>
  </sheetData>
  <mergeCells count="1">
    <mergeCell ref="A8:C8"/>
  </mergeCells>
  <pageMargins left="0.7" right="0.7" top="0.75" bottom="0.75" header="0.3" footer="0.3"/>
  <pageSetup paperSize="9" scale="92" orientation="landscape" horizontalDpi="4294967293" verticalDpi="4294967293"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AAE3C-E7F0-4CBE-8984-1C4D52092929}">
  <dimension ref="A1:L103"/>
  <sheetViews>
    <sheetView topLeftCell="A78" zoomScale="85" zoomScaleNormal="85" workbookViewId="0">
      <selection activeCell="F16" sqref="F16"/>
    </sheetView>
  </sheetViews>
  <sheetFormatPr defaultColWidth="10.6328125" defaultRowHeight="14.5" x14ac:dyDescent="0.35"/>
  <cols>
    <col min="1" max="1" width="15.36328125" customWidth="1"/>
    <col min="2" max="2" width="15.90625" customWidth="1"/>
    <col min="3" max="3" width="13.6328125" customWidth="1"/>
    <col min="4" max="4" width="12.36328125" customWidth="1"/>
    <col min="5" max="5" width="14.36328125" customWidth="1"/>
    <col min="6" max="6" width="9" customWidth="1"/>
    <col min="7" max="7" width="16.08984375" customWidth="1"/>
    <col min="8" max="8" width="13.54296875" customWidth="1"/>
    <col min="9" max="9" width="12.6328125" customWidth="1"/>
    <col min="11" max="11" width="13.7265625" customWidth="1"/>
    <col min="12" max="12" width="10.26953125" customWidth="1"/>
  </cols>
  <sheetData>
    <row r="1" spans="1:12" s="68" customFormat="1" ht="26" x14ac:dyDescent="0.6">
      <c r="A1" s="67" t="s">
        <v>98</v>
      </c>
      <c r="B1" s="67"/>
      <c r="C1" s="67"/>
      <c r="D1" s="67"/>
    </row>
    <row r="2" spans="1:12" s="94" customFormat="1" ht="18.5" x14ac:dyDescent="0.45">
      <c r="A2" s="120" t="s">
        <v>152</v>
      </c>
      <c r="B2" s="120"/>
      <c r="C2" s="120"/>
      <c r="D2" s="120"/>
    </row>
    <row r="3" spans="1:12" s="70" customFormat="1" ht="18.5" x14ac:dyDescent="0.45">
      <c r="A3" s="69" t="s">
        <v>153</v>
      </c>
      <c r="B3" s="69"/>
      <c r="C3" s="69"/>
      <c r="D3" s="69"/>
    </row>
    <row r="4" spans="1:12" s="94" customFormat="1" ht="18.5" x14ac:dyDescent="0.45">
      <c r="A4" s="120" t="s">
        <v>154</v>
      </c>
      <c r="B4" s="120"/>
      <c r="C4" s="120"/>
      <c r="D4" s="120"/>
    </row>
    <row r="5" spans="1:12" s="64" customFormat="1" ht="18.5" x14ac:dyDescent="0.45">
      <c r="A5" s="120" t="s">
        <v>155</v>
      </c>
    </row>
    <row r="6" spans="1:12" ht="15.5" x14ac:dyDescent="0.35">
      <c r="A6" s="32" t="s">
        <v>99</v>
      </c>
      <c r="B6" s="33"/>
      <c r="C6" s="33"/>
      <c r="D6" s="33"/>
      <c r="E6" s="39"/>
      <c r="F6" s="47"/>
      <c r="G6" s="32" t="s">
        <v>100</v>
      </c>
      <c r="H6" s="33"/>
      <c r="I6" s="33"/>
      <c r="J6" s="33"/>
      <c r="K6" s="39"/>
      <c r="L6" s="47"/>
    </row>
    <row r="7" spans="1:12" s="28" customFormat="1" ht="28" customHeight="1" x14ac:dyDescent="0.35">
      <c r="A7" s="35" t="s">
        <v>114</v>
      </c>
      <c r="B7" s="36">
        <v>200</v>
      </c>
      <c r="C7" s="36" t="s">
        <v>35</v>
      </c>
      <c r="D7" s="62"/>
      <c r="E7" s="38"/>
      <c r="F7" s="62"/>
      <c r="G7" s="35" t="s">
        <v>114</v>
      </c>
      <c r="H7" s="36">
        <v>40</v>
      </c>
      <c r="I7" s="36" t="s">
        <v>35</v>
      </c>
      <c r="J7" s="36"/>
      <c r="K7" s="38"/>
      <c r="L7" s="62"/>
    </row>
    <row r="8" spans="1:12" ht="15.5" x14ac:dyDescent="0.35">
      <c r="A8" s="27" t="s">
        <v>115</v>
      </c>
      <c r="B8" s="27" t="s">
        <v>116</v>
      </c>
      <c r="C8" s="27" t="s">
        <v>117</v>
      </c>
      <c r="D8" s="27" t="s">
        <v>118</v>
      </c>
      <c r="E8" s="27" t="s">
        <v>119</v>
      </c>
      <c r="F8" s="47"/>
      <c r="G8" s="27" t="s">
        <v>115</v>
      </c>
      <c r="H8" s="27" t="s">
        <v>116</v>
      </c>
      <c r="I8" s="27" t="s">
        <v>117</v>
      </c>
      <c r="J8" s="27" t="s">
        <v>118</v>
      </c>
      <c r="K8" s="27" t="s">
        <v>119</v>
      </c>
      <c r="L8" s="47"/>
    </row>
    <row r="9" spans="1:12" ht="15.5" x14ac:dyDescent="0.35">
      <c r="A9" s="19"/>
      <c r="B9" s="19"/>
      <c r="C9" s="19"/>
      <c r="D9" s="19"/>
      <c r="E9" s="19">
        <f>(B9*C9*D9*200)/1000</f>
        <v>0</v>
      </c>
      <c r="F9" s="47"/>
      <c r="G9" s="19"/>
      <c r="H9" s="19"/>
      <c r="I9" s="19"/>
      <c r="J9" s="19"/>
      <c r="K9" s="19">
        <f>(H9*I9*J9*40)/1000</f>
        <v>0</v>
      </c>
      <c r="L9" s="47"/>
    </row>
    <row r="10" spans="1:12" ht="15.5" x14ac:dyDescent="0.35">
      <c r="A10" s="19"/>
      <c r="B10" s="19"/>
      <c r="C10" s="19"/>
      <c r="D10" s="19"/>
      <c r="E10" s="19">
        <f t="shared" ref="E10:E20" si="0">(B10*C10*D10*200)/1000</f>
        <v>0</v>
      </c>
      <c r="F10" s="47"/>
      <c r="G10" s="19"/>
      <c r="H10" s="19"/>
      <c r="I10" s="19"/>
      <c r="J10" s="19"/>
      <c r="K10" s="19">
        <f t="shared" ref="K10:K20" si="1">(H10*I10*J10*40)/1000</f>
        <v>0</v>
      </c>
      <c r="L10" s="47"/>
    </row>
    <row r="11" spans="1:12" ht="15.5" x14ac:dyDescent="0.35">
      <c r="A11" s="19"/>
      <c r="B11" s="19"/>
      <c r="C11" s="19"/>
      <c r="D11" s="19"/>
      <c r="E11" s="19">
        <f t="shared" si="0"/>
        <v>0</v>
      </c>
      <c r="F11" s="47"/>
      <c r="G11" s="19"/>
      <c r="H11" s="19"/>
      <c r="I11" s="19"/>
      <c r="J11" s="19"/>
      <c r="K11" s="19">
        <f t="shared" si="1"/>
        <v>0</v>
      </c>
      <c r="L11" s="47"/>
    </row>
    <row r="12" spans="1:12" ht="15.5" x14ac:dyDescent="0.35">
      <c r="A12" s="19"/>
      <c r="B12" s="19"/>
      <c r="C12" s="19"/>
      <c r="D12" s="19"/>
      <c r="E12" s="19">
        <f t="shared" si="0"/>
        <v>0</v>
      </c>
      <c r="F12" s="47"/>
      <c r="G12" s="19"/>
      <c r="H12" s="19"/>
      <c r="I12" s="19"/>
      <c r="J12" s="19"/>
      <c r="K12" s="19">
        <f t="shared" si="1"/>
        <v>0</v>
      </c>
      <c r="L12" s="47"/>
    </row>
    <row r="13" spans="1:12" ht="15.5" x14ac:dyDescent="0.35">
      <c r="A13" s="19"/>
      <c r="B13" s="19"/>
      <c r="C13" s="19"/>
      <c r="D13" s="19"/>
      <c r="E13" s="19">
        <f t="shared" si="0"/>
        <v>0</v>
      </c>
      <c r="F13" s="47"/>
      <c r="G13" s="19"/>
      <c r="H13" s="19"/>
      <c r="I13" s="19"/>
      <c r="J13" s="19"/>
      <c r="K13" s="19">
        <f t="shared" si="1"/>
        <v>0</v>
      </c>
      <c r="L13" s="47"/>
    </row>
    <row r="14" spans="1:12" ht="15.5" x14ac:dyDescent="0.35">
      <c r="A14" s="19"/>
      <c r="B14" s="19"/>
      <c r="C14" s="19"/>
      <c r="D14" s="19"/>
      <c r="E14" s="19">
        <f t="shared" si="0"/>
        <v>0</v>
      </c>
      <c r="F14" s="47"/>
      <c r="G14" s="19"/>
      <c r="H14" s="19"/>
      <c r="I14" s="19"/>
      <c r="J14" s="19"/>
      <c r="K14" s="19">
        <f t="shared" si="1"/>
        <v>0</v>
      </c>
      <c r="L14" s="47"/>
    </row>
    <row r="15" spans="1:12" ht="15.5" x14ac:dyDescent="0.35">
      <c r="A15" s="19"/>
      <c r="B15" s="19"/>
      <c r="C15" s="19"/>
      <c r="D15" s="19"/>
      <c r="E15" s="19">
        <f t="shared" si="0"/>
        <v>0</v>
      </c>
      <c r="F15" s="47"/>
      <c r="G15" s="19"/>
      <c r="H15" s="19"/>
      <c r="I15" s="19"/>
      <c r="J15" s="19"/>
      <c r="K15" s="19">
        <f t="shared" si="1"/>
        <v>0</v>
      </c>
      <c r="L15" s="47"/>
    </row>
    <row r="16" spans="1:12" ht="15.5" x14ac:dyDescent="0.35">
      <c r="A16" s="19"/>
      <c r="B16" s="19"/>
      <c r="C16" s="19"/>
      <c r="D16" s="19"/>
      <c r="E16" s="19">
        <f t="shared" si="0"/>
        <v>0</v>
      </c>
      <c r="F16" s="47"/>
      <c r="G16" s="19"/>
      <c r="H16" s="19"/>
      <c r="I16" s="19"/>
      <c r="J16" s="19"/>
      <c r="K16" s="19">
        <f t="shared" si="1"/>
        <v>0</v>
      </c>
      <c r="L16" s="47"/>
    </row>
    <row r="17" spans="1:12" ht="15.5" x14ac:dyDescent="0.35">
      <c r="A17" s="19"/>
      <c r="B17" s="19"/>
      <c r="C17" s="19"/>
      <c r="D17" s="19"/>
      <c r="E17" s="19">
        <f t="shared" si="0"/>
        <v>0</v>
      </c>
      <c r="F17" s="47"/>
      <c r="G17" s="19"/>
      <c r="H17" s="19"/>
      <c r="I17" s="19"/>
      <c r="J17" s="19"/>
      <c r="K17" s="19">
        <f t="shared" si="1"/>
        <v>0</v>
      </c>
      <c r="L17" s="47"/>
    </row>
    <row r="18" spans="1:12" ht="15.5" x14ac:dyDescent="0.35">
      <c r="A18" s="19"/>
      <c r="B18" s="19"/>
      <c r="C18" s="19"/>
      <c r="D18" s="19"/>
      <c r="E18" s="19">
        <f t="shared" si="0"/>
        <v>0</v>
      </c>
      <c r="F18" s="47"/>
      <c r="G18" s="19"/>
      <c r="H18" s="19"/>
      <c r="I18" s="19"/>
      <c r="J18" s="19"/>
      <c r="K18" s="19">
        <f t="shared" si="1"/>
        <v>0</v>
      </c>
      <c r="L18" s="47"/>
    </row>
    <row r="19" spans="1:12" ht="15.5" x14ac:dyDescent="0.35">
      <c r="A19" s="19"/>
      <c r="B19" s="19"/>
      <c r="C19" s="19"/>
      <c r="D19" s="19"/>
      <c r="E19" s="19">
        <f t="shared" si="0"/>
        <v>0</v>
      </c>
      <c r="F19" s="47"/>
      <c r="G19" s="19"/>
      <c r="H19" s="19"/>
      <c r="I19" s="19"/>
      <c r="J19" s="19"/>
      <c r="K19" s="19">
        <f t="shared" si="1"/>
        <v>0</v>
      </c>
      <c r="L19" s="47"/>
    </row>
    <row r="20" spans="1:12" ht="15.5" x14ac:dyDescent="0.35">
      <c r="A20" s="19"/>
      <c r="B20" s="19"/>
      <c r="C20" s="19"/>
      <c r="D20" s="19"/>
      <c r="E20" s="19">
        <f t="shared" si="0"/>
        <v>0</v>
      </c>
      <c r="F20" s="73" t="s">
        <v>121</v>
      </c>
      <c r="G20" s="19"/>
      <c r="H20" s="19"/>
      <c r="I20" s="19"/>
      <c r="J20" s="19"/>
      <c r="K20" s="19">
        <f t="shared" si="1"/>
        <v>0</v>
      </c>
      <c r="L20" s="73" t="s">
        <v>121</v>
      </c>
    </row>
    <row r="21" spans="1:12" ht="15.5" x14ac:dyDescent="0.35">
      <c r="A21" s="17" t="s">
        <v>85</v>
      </c>
      <c r="B21" s="17"/>
      <c r="C21" s="17"/>
      <c r="D21" s="17"/>
      <c r="E21" s="80">
        <f>SUM(E9:E20)</f>
        <v>0</v>
      </c>
      <c r="F21" t="e">
        <f>E21/'1. Overnights'!B1</f>
        <v>#DIV/0!</v>
      </c>
      <c r="G21" s="17" t="s">
        <v>85</v>
      </c>
      <c r="H21" s="17"/>
      <c r="I21" s="17"/>
      <c r="J21" s="17"/>
      <c r="K21" s="80">
        <f>SUM(K9:K20)</f>
        <v>0</v>
      </c>
      <c r="L21" t="e">
        <f>K21/'1. Overnights'!B20</f>
        <v>#DIV/0!</v>
      </c>
    </row>
    <row r="22" spans="1:12" ht="15.5" x14ac:dyDescent="0.35">
      <c r="A22" s="28"/>
      <c r="B22" s="28"/>
      <c r="C22" s="28"/>
      <c r="D22" s="28"/>
      <c r="E22" s="29"/>
      <c r="G22" s="28"/>
      <c r="H22" s="28"/>
      <c r="I22" s="28"/>
      <c r="J22" s="28"/>
      <c r="K22" s="29"/>
    </row>
    <row r="23" spans="1:12" ht="15.5" x14ac:dyDescent="0.35">
      <c r="A23" s="32" t="s">
        <v>101</v>
      </c>
      <c r="B23" s="33"/>
      <c r="C23" s="33"/>
      <c r="D23" s="33"/>
      <c r="E23" s="34"/>
      <c r="F23" s="47"/>
      <c r="G23" s="32" t="s">
        <v>102</v>
      </c>
      <c r="H23" s="33"/>
      <c r="I23" s="33"/>
      <c r="J23" s="33"/>
      <c r="K23" s="34"/>
      <c r="L23" s="47"/>
    </row>
    <row r="24" spans="1:12" ht="15.5" x14ac:dyDescent="0.35">
      <c r="A24" s="35" t="s">
        <v>114</v>
      </c>
      <c r="B24" s="36">
        <v>400</v>
      </c>
      <c r="C24" s="36"/>
      <c r="D24" s="36" t="s">
        <v>35</v>
      </c>
      <c r="E24" s="37"/>
      <c r="F24" s="47"/>
      <c r="G24" s="35" t="s">
        <v>114</v>
      </c>
      <c r="H24" s="36">
        <v>200</v>
      </c>
      <c r="I24" s="36" t="s">
        <v>35</v>
      </c>
      <c r="J24" s="36"/>
      <c r="K24" s="37"/>
      <c r="L24" s="47"/>
    </row>
    <row r="25" spans="1:12" ht="15.5" x14ac:dyDescent="0.35">
      <c r="A25" s="27" t="s">
        <v>115</v>
      </c>
      <c r="B25" s="27" t="s">
        <v>116</v>
      </c>
      <c r="C25" s="27" t="s">
        <v>117</v>
      </c>
      <c r="D25" s="27" t="s">
        <v>118</v>
      </c>
      <c r="E25" s="27" t="s">
        <v>119</v>
      </c>
      <c r="F25" s="47"/>
      <c r="G25" s="27" t="s">
        <v>115</v>
      </c>
      <c r="H25" s="27" t="s">
        <v>116</v>
      </c>
      <c r="I25" s="27" t="s">
        <v>117</v>
      </c>
      <c r="J25" s="27" t="s">
        <v>118</v>
      </c>
      <c r="K25" s="27" t="s">
        <v>119</v>
      </c>
      <c r="L25" s="47"/>
    </row>
    <row r="26" spans="1:12" ht="15.5" x14ac:dyDescent="0.35">
      <c r="A26" s="19"/>
      <c r="B26" s="19"/>
      <c r="C26" s="63"/>
      <c r="D26" s="19"/>
      <c r="E26" s="19">
        <f>(B26*C26*D26*400)/1000</f>
        <v>0</v>
      </c>
      <c r="F26" s="47"/>
      <c r="G26" s="19"/>
      <c r="H26" s="19"/>
      <c r="I26" s="19"/>
      <c r="J26" s="19"/>
      <c r="K26" s="19">
        <f>(H26*I26*J26*200)/1000</f>
        <v>0</v>
      </c>
      <c r="L26" s="47"/>
    </row>
    <row r="27" spans="1:12" ht="15.5" x14ac:dyDescent="0.35">
      <c r="A27" s="19"/>
      <c r="B27" s="19"/>
      <c r="C27" s="19"/>
      <c r="D27" s="19"/>
      <c r="E27" s="19">
        <f t="shared" ref="E27:E37" si="2">(B27*C27*D27*400)/1000</f>
        <v>0</v>
      </c>
      <c r="F27" s="47"/>
      <c r="G27" s="19"/>
      <c r="H27" s="19"/>
      <c r="I27" s="19"/>
      <c r="J27" s="19"/>
      <c r="K27" s="19">
        <f t="shared" ref="K27:K37" si="3">(H27*I27*J27*200)/1000</f>
        <v>0</v>
      </c>
      <c r="L27" s="47"/>
    </row>
    <row r="28" spans="1:12" ht="15.5" x14ac:dyDescent="0.35">
      <c r="A28" s="19"/>
      <c r="B28" s="19"/>
      <c r="C28" s="19"/>
      <c r="D28" s="19"/>
      <c r="E28" s="19">
        <f t="shared" si="2"/>
        <v>0</v>
      </c>
      <c r="F28" s="47"/>
      <c r="G28" s="19"/>
      <c r="H28" s="19"/>
      <c r="I28" s="19"/>
      <c r="J28" s="19"/>
      <c r="K28" s="19">
        <f t="shared" si="3"/>
        <v>0</v>
      </c>
      <c r="L28" s="47"/>
    </row>
    <row r="29" spans="1:12" ht="15.5" x14ac:dyDescent="0.35">
      <c r="A29" s="19"/>
      <c r="B29" s="19"/>
      <c r="C29" s="19"/>
      <c r="D29" s="19"/>
      <c r="E29" s="19">
        <f t="shared" si="2"/>
        <v>0</v>
      </c>
      <c r="F29" s="47"/>
      <c r="G29" s="19"/>
      <c r="H29" s="19"/>
      <c r="I29" s="19"/>
      <c r="J29" s="19"/>
      <c r="K29" s="19">
        <f t="shared" si="3"/>
        <v>0</v>
      </c>
      <c r="L29" s="47"/>
    </row>
    <row r="30" spans="1:12" ht="15.5" x14ac:dyDescent="0.35">
      <c r="A30" s="19"/>
      <c r="B30" s="19"/>
      <c r="C30" s="19"/>
      <c r="D30" s="19"/>
      <c r="E30" s="19">
        <f t="shared" si="2"/>
        <v>0</v>
      </c>
      <c r="F30" s="47"/>
      <c r="G30" s="19"/>
      <c r="H30" s="19"/>
      <c r="I30" s="19"/>
      <c r="J30" s="19"/>
      <c r="K30" s="19">
        <f t="shared" si="3"/>
        <v>0</v>
      </c>
      <c r="L30" s="47"/>
    </row>
    <row r="31" spans="1:12" ht="15.5" x14ac:dyDescent="0.35">
      <c r="A31" s="19"/>
      <c r="B31" s="19"/>
      <c r="C31" s="19"/>
      <c r="D31" s="19"/>
      <c r="E31" s="19">
        <f t="shared" si="2"/>
        <v>0</v>
      </c>
      <c r="F31" s="47"/>
      <c r="G31" s="19"/>
      <c r="H31" s="19"/>
      <c r="I31" s="19"/>
      <c r="J31" s="19"/>
      <c r="K31" s="19">
        <f t="shared" si="3"/>
        <v>0</v>
      </c>
      <c r="L31" s="47"/>
    </row>
    <row r="32" spans="1:12" ht="15.5" x14ac:dyDescent="0.35">
      <c r="A32" s="19"/>
      <c r="B32" s="19"/>
      <c r="C32" s="19"/>
      <c r="D32" s="19"/>
      <c r="E32" s="19">
        <f t="shared" si="2"/>
        <v>0</v>
      </c>
      <c r="F32" s="47"/>
      <c r="G32" s="19"/>
      <c r="H32" s="19"/>
      <c r="I32" s="19"/>
      <c r="J32" s="19"/>
      <c r="K32" s="19">
        <f t="shared" si="3"/>
        <v>0</v>
      </c>
      <c r="L32" s="47"/>
    </row>
    <row r="33" spans="1:12" ht="15.5" x14ac:dyDescent="0.35">
      <c r="A33" s="19"/>
      <c r="B33" s="19"/>
      <c r="C33" s="19"/>
      <c r="D33" s="19"/>
      <c r="E33" s="19">
        <f t="shared" si="2"/>
        <v>0</v>
      </c>
      <c r="F33" s="47"/>
      <c r="G33" s="19"/>
      <c r="H33" s="19"/>
      <c r="I33" s="19"/>
      <c r="J33" s="19"/>
      <c r="K33" s="19">
        <f t="shared" si="3"/>
        <v>0</v>
      </c>
      <c r="L33" s="47"/>
    </row>
    <row r="34" spans="1:12" ht="15.5" x14ac:dyDescent="0.35">
      <c r="A34" s="19"/>
      <c r="B34" s="19"/>
      <c r="C34" s="19"/>
      <c r="D34" s="19"/>
      <c r="E34" s="19">
        <f t="shared" si="2"/>
        <v>0</v>
      </c>
      <c r="F34" s="47"/>
      <c r="G34" s="19"/>
      <c r="H34" s="19"/>
      <c r="I34" s="19"/>
      <c r="J34" s="19"/>
      <c r="K34" s="19">
        <f t="shared" si="3"/>
        <v>0</v>
      </c>
      <c r="L34" s="47"/>
    </row>
    <row r="35" spans="1:12" ht="15.5" x14ac:dyDescent="0.35">
      <c r="A35" s="19"/>
      <c r="B35" s="19"/>
      <c r="C35" s="19"/>
      <c r="D35" s="19"/>
      <c r="E35" s="19">
        <f t="shared" si="2"/>
        <v>0</v>
      </c>
      <c r="F35" s="47"/>
      <c r="G35" s="19"/>
      <c r="H35" s="19"/>
      <c r="I35" s="19"/>
      <c r="J35" s="19"/>
      <c r="K35" s="19">
        <f t="shared" si="3"/>
        <v>0</v>
      </c>
      <c r="L35" s="47"/>
    </row>
    <row r="36" spans="1:12" ht="15.5" x14ac:dyDescent="0.35">
      <c r="A36" s="19"/>
      <c r="B36" s="19"/>
      <c r="C36" s="19"/>
      <c r="D36" s="19"/>
      <c r="E36" s="19">
        <f t="shared" si="2"/>
        <v>0</v>
      </c>
      <c r="F36" s="47"/>
      <c r="G36" s="19"/>
      <c r="H36" s="19"/>
      <c r="I36" s="19"/>
      <c r="J36" s="19"/>
      <c r="K36" s="19">
        <f t="shared" si="3"/>
        <v>0</v>
      </c>
      <c r="L36" s="47"/>
    </row>
    <row r="37" spans="1:12" ht="15.5" x14ac:dyDescent="0.35">
      <c r="A37" s="19"/>
      <c r="B37" s="19"/>
      <c r="C37" s="19"/>
      <c r="D37" s="19"/>
      <c r="E37" s="19">
        <f t="shared" si="2"/>
        <v>0</v>
      </c>
      <c r="F37" s="73" t="s">
        <v>121</v>
      </c>
      <c r="G37" s="19"/>
      <c r="H37" s="19"/>
      <c r="I37" s="19"/>
      <c r="J37" s="19"/>
      <c r="K37" s="19">
        <f t="shared" si="3"/>
        <v>0</v>
      </c>
      <c r="L37" s="73" t="s">
        <v>121</v>
      </c>
    </row>
    <row r="38" spans="1:12" ht="15.5" x14ac:dyDescent="0.35">
      <c r="A38" s="17" t="s">
        <v>85</v>
      </c>
      <c r="B38" s="17"/>
      <c r="C38" s="17"/>
      <c r="D38" s="17"/>
      <c r="E38" s="80">
        <f>SUM(E26:E37)</f>
        <v>0</v>
      </c>
      <c r="F38" t="e">
        <f>E38/'1. Overnights'!B20</f>
        <v>#DIV/0!</v>
      </c>
      <c r="G38" s="17" t="s">
        <v>85</v>
      </c>
      <c r="H38" s="17"/>
      <c r="I38" s="17"/>
      <c r="J38" s="17"/>
      <c r="K38" s="80">
        <f>SUM(K26:K37)</f>
        <v>0</v>
      </c>
      <c r="L38" t="e">
        <f>K38/'1. Overnights'!B20</f>
        <v>#DIV/0!</v>
      </c>
    </row>
    <row r="39" spans="1:12" ht="15.5" x14ac:dyDescent="0.35">
      <c r="A39" s="28"/>
      <c r="B39" s="28"/>
      <c r="C39" s="28"/>
      <c r="D39" s="28"/>
      <c r="E39" s="29"/>
      <c r="G39" s="28"/>
      <c r="H39" s="28"/>
      <c r="I39" s="28"/>
      <c r="J39" s="28"/>
      <c r="K39" s="29"/>
    </row>
    <row r="40" spans="1:12" ht="15.5" x14ac:dyDescent="0.35">
      <c r="A40" s="32" t="s">
        <v>103</v>
      </c>
      <c r="B40" s="33"/>
      <c r="C40" s="33"/>
      <c r="D40" s="33"/>
      <c r="E40" s="74"/>
      <c r="F40" s="118"/>
      <c r="G40" s="32" t="s">
        <v>104</v>
      </c>
      <c r="H40" s="33"/>
      <c r="I40" s="33"/>
      <c r="J40" s="33"/>
      <c r="K40" s="34"/>
      <c r="L40" s="47"/>
    </row>
    <row r="41" spans="1:12" ht="16.5" customHeight="1" x14ac:dyDescent="0.35">
      <c r="A41" s="35" t="s">
        <v>114</v>
      </c>
      <c r="B41" s="36">
        <v>75</v>
      </c>
      <c r="C41" s="36"/>
      <c r="D41" s="36" t="s">
        <v>35</v>
      </c>
      <c r="E41" s="75"/>
      <c r="F41" s="119"/>
      <c r="G41" s="35" t="s">
        <v>114</v>
      </c>
      <c r="H41" s="36">
        <v>40</v>
      </c>
      <c r="I41" s="36" t="s">
        <v>35</v>
      </c>
      <c r="J41" s="36"/>
      <c r="K41" s="37"/>
      <c r="L41" s="47"/>
    </row>
    <row r="42" spans="1:12" ht="15.5" x14ac:dyDescent="0.35">
      <c r="A42" s="27" t="s">
        <v>115</v>
      </c>
      <c r="B42" s="27" t="s">
        <v>116</v>
      </c>
      <c r="C42" s="27" t="s">
        <v>117</v>
      </c>
      <c r="D42" s="27" t="s">
        <v>118</v>
      </c>
      <c r="E42" s="27" t="s">
        <v>119</v>
      </c>
      <c r="F42" s="47"/>
      <c r="G42" s="27" t="s">
        <v>115</v>
      </c>
      <c r="H42" s="27" t="s">
        <v>116</v>
      </c>
      <c r="I42" s="27" t="s">
        <v>117</v>
      </c>
      <c r="J42" s="27" t="s">
        <v>118</v>
      </c>
      <c r="K42" s="27" t="s">
        <v>119</v>
      </c>
      <c r="L42" s="47"/>
    </row>
    <row r="43" spans="1:12" ht="15.5" x14ac:dyDescent="0.35">
      <c r="A43" s="23"/>
      <c r="B43" s="24"/>
      <c r="C43" s="24"/>
      <c r="D43" s="24"/>
      <c r="E43" s="24">
        <f>(B43*C43*D43*75)/1000</f>
        <v>0</v>
      </c>
      <c r="F43" s="47"/>
      <c r="G43" s="19"/>
      <c r="H43" s="19"/>
      <c r="I43" s="19"/>
      <c r="J43" s="19"/>
      <c r="K43" s="19">
        <f>(H43*I43*J43*40)/1000</f>
        <v>0</v>
      </c>
      <c r="L43" s="47"/>
    </row>
    <row r="44" spans="1:12" ht="15.5" x14ac:dyDescent="0.35">
      <c r="A44" s="23"/>
      <c r="B44" s="24"/>
      <c r="C44" s="24"/>
      <c r="D44" s="24"/>
      <c r="E44" s="24">
        <f t="shared" ref="E44:E54" si="4">(B44*C44*D44*75)/1000</f>
        <v>0</v>
      </c>
      <c r="F44" s="47"/>
      <c r="G44" s="19"/>
      <c r="H44" s="19"/>
      <c r="I44" s="19"/>
      <c r="J44" s="19"/>
      <c r="K44" s="19">
        <f t="shared" ref="K44:K54" si="5">(H44*I44*J44*40)/1000</f>
        <v>0</v>
      </c>
      <c r="L44" s="47"/>
    </row>
    <row r="45" spans="1:12" ht="15.5" x14ac:dyDescent="0.35">
      <c r="A45" s="23"/>
      <c r="B45" s="24"/>
      <c r="C45" s="24"/>
      <c r="D45" s="24"/>
      <c r="E45" s="24">
        <f t="shared" si="4"/>
        <v>0</v>
      </c>
      <c r="F45" s="47"/>
      <c r="G45" s="19"/>
      <c r="H45" s="19"/>
      <c r="I45" s="19"/>
      <c r="J45" s="19"/>
      <c r="K45" s="19">
        <f t="shared" si="5"/>
        <v>0</v>
      </c>
      <c r="L45" s="47"/>
    </row>
    <row r="46" spans="1:12" ht="15.5" x14ac:dyDescent="0.35">
      <c r="A46" s="23"/>
      <c r="B46" s="24"/>
      <c r="C46" s="24"/>
      <c r="D46" s="24"/>
      <c r="E46" s="24">
        <f t="shared" si="4"/>
        <v>0</v>
      </c>
      <c r="F46" s="47"/>
      <c r="G46" s="19"/>
      <c r="H46" s="19"/>
      <c r="I46" s="19"/>
      <c r="J46" s="19"/>
      <c r="K46" s="19">
        <f t="shared" si="5"/>
        <v>0</v>
      </c>
      <c r="L46" s="47"/>
    </row>
    <row r="47" spans="1:12" ht="15.5" x14ac:dyDescent="0.35">
      <c r="A47" s="23"/>
      <c r="B47" s="24"/>
      <c r="C47" s="24"/>
      <c r="D47" s="24"/>
      <c r="E47" s="24">
        <f t="shared" si="4"/>
        <v>0</v>
      </c>
      <c r="F47" s="47"/>
      <c r="G47" s="19"/>
      <c r="H47" s="19"/>
      <c r="I47" s="19"/>
      <c r="J47" s="19"/>
      <c r="K47" s="19">
        <f t="shared" si="5"/>
        <v>0</v>
      </c>
      <c r="L47" s="47"/>
    </row>
    <row r="48" spans="1:12" ht="15.5" x14ac:dyDescent="0.35">
      <c r="A48" s="23"/>
      <c r="B48" s="24"/>
      <c r="C48" s="24"/>
      <c r="D48" s="24"/>
      <c r="E48" s="24">
        <f t="shared" si="4"/>
        <v>0</v>
      </c>
      <c r="F48" s="47"/>
      <c r="G48" s="19"/>
      <c r="H48" s="19"/>
      <c r="I48" s="19"/>
      <c r="J48" s="19"/>
      <c r="K48" s="19">
        <f t="shared" si="5"/>
        <v>0</v>
      </c>
      <c r="L48" s="47"/>
    </row>
    <row r="49" spans="1:12" ht="15.5" x14ac:dyDescent="0.35">
      <c r="A49" s="23"/>
      <c r="B49" s="24"/>
      <c r="C49" s="24"/>
      <c r="D49" s="24"/>
      <c r="E49" s="24">
        <f t="shared" si="4"/>
        <v>0</v>
      </c>
      <c r="F49" s="47"/>
      <c r="G49" s="19"/>
      <c r="H49" s="19"/>
      <c r="I49" s="19"/>
      <c r="J49" s="19"/>
      <c r="K49" s="19">
        <f t="shared" si="5"/>
        <v>0</v>
      </c>
      <c r="L49" s="47"/>
    </row>
    <row r="50" spans="1:12" ht="15.5" x14ac:dyDescent="0.35">
      <c r="A50" s="23"/>
      <c r="B50" s="24"/>
      <c r="C50" s="24"/>
      <c r="D50" s="24"/>
      <c r="E50" s="24">
        <f t="shared" si="4"/>
        <v>0</v>
      </c>
      <c r="F50" s="47"/>
      <c r="G50" s="19"/>
      <c r="H50" s="19"/>
      <c r="I50" s="19"/>
      <c r="J50" s="19"/>
      <c r="K50" s="19">
        <f t="shared" si="5"/>
        <v>0</v>
      </c>
      <c r="L50" s="47"/>
    </row>
    <row r="51" spans="1:12" ht="15.5" x14ac:dyDescent="0.35">
      <c r="A51" s="23"/>
      <c r="B51" s="24"/>
      <c r="C51" s="24"/>
      <c r="D51" s="24"/>
      <c r="E51" s="24">
        <f t="shared" si="4"/>
        <v>0</v>
      </c>
      <c r="F51" s="47"/>
      <c r="G51" s="19"/>
      <c r="H51" s="19"/>
      <c r="I51" s="19"/>
      <c r="J51" s="19"/>
      <c r="K51" s="19">
        <f t="shared" si="5"/>
        <v>0</v>
      </c>
      <c r="L51" s="47"/>
    </row>
    <row r="52" spans="1:12" ht="15.5" x14ac:dyDescent="0.35">
      <c r="A52" s="23"/>
      <c r="B52" s="24"/>
      <c r="C52" s="24"/>
      <c r="D52" s="24"/>
      <c r="E52" s="24">
        <f t="shared" si="4"/>
        <v>0</v>
      </c>
      <c r="F52" s="47"/>
      <c r="G52" s="19"/>
      <c r="H52" s="19"/>
      <c r="I52" s="19"/>
      <c r="J52" s="19"/>
      <c r="K52" s="19">
        <f t="shared" si="5"/>
        <v>0</v>
      </c>
      <c r="L52" s="47"/>
    </row>
    <row r="53" spans="1:12" ht="15.5" x14ac:dyDescent="0.35">
      <c r="A53" s="23"/>
      <c r="B53" s="24"/>
      <c r="C53" s="24"/>
      <c r="D53" s="24"/>
      <c r="E53" s="24">
        <f t="shared" si="4"/>
        <v>0</v>
      </c>
      <c r="F53" s="47"/>
      <c r="G53" s="19"/>
      <c r="H53" s="19"/>
      <c r="I53" s="19"/>
      <c r="J53" s="19"/>
      <c r="K53" s="19">
        <f t="shared" si="5"/>
        <v>0</v>
      </c>
      <c r="L53" s="47"/>
    </row>
    <row r="54" spans="1:12" ht="15.5" x14ac:dyDescent="0.35">
      <c r="A54" s="23"/>
      <c r="B54" s="24"/>
      <c r="C54" s="24"/>
      <c r="D54" s="24"/>
      <c r="E54" s="24">
        <f t="shared" si="4"/>
        <v>0</v>
      </c>
      <c r="F54" s="73" t="s">
        <v>121</v>
      </c>
      <c r="G54" s="23"/>
      <c r="H54" s="24"/>
      <c r="I54" s="24"/>
      <c r="J54" s="24"/>
      <c r="K54" s="19">
        <f t="shared" si="5"/>
        <v>0</v>
      </c>
      <c r="L54" s="73" t="s">
        <v>121</v>
      </c>
    </row>
    <row r="55" spans="1:12" ht="15.5" x14ac:dyDescent="0.35">
      <c r="A55" s="21" t="s">
        <v>85</v>
      </c>
      <c r="B55" s="22"/>
      <c r="C55" s="22"/>
      <c r="D55" s="22"/>
      <c r="E55" s="82">
        <f>SUM(E43:E54)</f>
        <v>0</v>
      </c>
      <c r="F55" t="e">
        <f>E55/'1. Overnights'!B20</f>
        <v>#DIV/0!</v>
      </c>
      <c r="G55" s="21" t="s">
        <v>85</v>
      </c>
      <c r="H55" s="22"/>
      <c r="I55" s="22"/>
      <c r="J55" s="22"/>
      <c r="K55" s="82">
        <f>SUM(K43:K54)</f>
        <v>0</v>
      </c>
      <c r="L55" t="e">
        <f>K55/'1. Overnights'!B20</f>
        <v>#DIV/0!</v>
      </c>
    </row>
    <row r="56" spans="1:12" ht="15.5" x14ac:dyDescent="0.35">
      <c r="A56" s="30"/>
      <c r="B56" s="30"/>
      <c r="C56" s="30"/>
      <c r="D56" s="30"/>
      <c r="E56" s="31"/>
      <c r="G56" s="30"/>
      <c r="H56" s="30"/>
      <c r="I56" s="30"/>
      <c r="J56" s="30"/>
      <c r="K56" s="31"/>
    </row>
    <row r="57" spans="1:12" ht="15.5" x14ac:dyDescent="0.35">
      <c r="A57" s="40" t="s">
        <v>105</v>
      </c>
      <c r="B57" s="41"/>
      <c r="C57" s="41"/>
      <c r="D57" s="41"/>
      <c r="E57" s="42"/>
      <c r="F57" s="48"/>
      <c r="G57" s="40" t="s">
        <v>106</v>
      </c>
      <c r="H57" s="41"/>
      <c r="I57" s="41"/>
      <c r="J57" s="41"/>
      <c r="K57" s="42"/>
      <c r="L57" s="47"/>
    </row>
    <row r="58" spans="1:12" ht="15.5" x14ac:dyDescent="0.35">
      <c r="A58" s="35" t="s">
        <v>114</v>
      </c>
      <c r="B58" s="36">
        <v>140</v>
      </c>
      <c r="C58" s="36"/>
      <c r="D58" s="36" t="s">
        <v>35</v>
      </c>
      <c r="E58" s="44"/>
      <c r="F58" s="48"/>
      <c r="G58" s="35" t="s">
        <v>114</v>
      </c>
      <c r="H58" s="36">
        <v>30</v>
      </c>
      <c r="I58" s="36" t="s">
        <v>35</v>
      </c>
      <c r="J58" s="43"/>
      <c r="K58" s="44"/>
      <c r="L58" s="47"/>
    </row>
    <row r="59" spans="1:12" ht="15.5" x14ac:dyDescent="0.35">
      <c r="A59" s="27" t="s">
        <v>115</v>
      </c>
      <c r="B59" s="27" t="s">
        <v>116</v>
      </c>
      <c r="C59" s="27" t="s">
        <v>117</v>
      </c>
      <c r="D59" s="27" t="s">
        <v>118</v>
      </c>
      <c r="E59" s="27" t="s">
        <v>119</v>
      </c>
      <c r="F59" s="47"/>
      <c r="G59" s="27" t="s">
        <v>115</v>
      </c>
      <c r="H59" s="27" t="s">
        <v>116</v>
      </c>
      <c r="I59" s="27" t="s">
        <v>117</v>
      </c>
      <c r="J59" s="27" t="s">
        <v>118</v>
      </c>
      <c r="K59" s="27" t="s">
        <v>119</v>
      </c>
      <c r="L59" s="47"/>
    </row>
    <row r="60" spans="1:12" ht="15.5" x14ac:dyDescent="0.35">
      <c r="A60" s="19"/>
      <c r="B60" s="19"/>
      <c r="C60" s="19"/>
      <c r="D60" s="19"/>
      <c r="E60" s="19">
        <f>(B60*C60*D60*140)/1000</f>
        <v>0</v>
      </c>
      <c r="F60" s="48"/>
      <c r="G60" s="19"/>
      <c r="H60" s="19"/>
      <c r="I60" s="19"/>
      <c r="J60" s="19"/>
      <c r="K60" s="19">
        <f>(H60*I60*J60*30)/1000</f>
        <v>0</v>
      </c>
      <c r="L60" s="47"/>
    </row>
    <row r="61" spans="1:12" ht="15.5" x14ac:dyDescent="0.35">
      <c r="A61" s="19"/>
      <c r="B61" s="19"/>
      <c r="C61" s="19"/>
      <c r="D61" s="19"/>
      <c r="E61" s="19">
        <f t="shared" ref="E61:E71" si="6">(B61*C61*D61*140)/1000</f>
        <v>0</v>
      </c>
      <c r="F61" s="48"/>
      <c r="G61" s="19"/>
      <c r="H61" s="19"/>
      <c r="I61" s="19"/>
      <c r="J61" s="19"/>
      <c r="K61" s="19">
        <f t="shared" ref="K61:K71" si="7">(H61*I61*J61*30)/1000</f>
        <v>0</v>
      </c>
      <c r="L61" s="47"/>
    </row>
    <row r="62" spans="1:12" ht="15.5" x14ac:dyDescent="0.35">
      <c r="A62" s="19"/>
      <c r="B62" s="19"/>
      <c r="C62" s="19"/>
      <c r="D62" s="19"/>
      <c r="E62" s="19">
        <f t="shared" si="6"/>
        <v>0</v>
      </c>
      <c r="F62" s="48"/>
      <c r="G62" s="19"/>
      <c r="H62" s="19"/>
      <c r="I62" s="19"/>
      <c r="J62" s="19"/>
      <c r="K62" s="19">
        <f t="shared" si="7"/>
        <v>0</v>
      </c>
      <c r="L62" s="47"/>
    </row>
    <row r="63" spans="1:12" ht="15.5" x14ac:dyDescent="0.35">
      <c r="A63" s="19"/>
      <c r="B63" s="19"/>
      <c r="C63" s="19"/>
      <c r="D63" s="19"/>
      <c r="E63" s="19">
        <f t="shared" si="6"/>
        <v>0</v>
      </c>
      <c r="F63" s="48"/>
      <c r="G63" s="19"/>
      <c r="H63" s="19"/>
      <c r="I63" s="19"/>
      <c r="J63" s="19"/>
      <c r="K63" s="19">
        <f t="shared" si="7"/>
        <v>0</v>
      </c>
      <c r="L63" s="47"/>
    </row>
    <row r="64" spans="1:12" ht="15.5" x14ac:dyDescent="0.35">
      <c r="A64" s="19"/>
      <c r="B64" s="19"/>
      <c r="C64" s="19"/>
      <c r="D64" s="19"/>
      <c r="E64" s="19">
        <f t="shared" si="6"/>
        <v>0</v>
      </c>
      <c r="F64" s="48"/>
      <c r="G64" s="19"/>
      <c r="H64" s="19"/>
      <c r="I64" s="19"/>
      <c r="J64" s="19"/>
      <c r="K64" s="19">
        <f t="shared" si="7"/>
        <v>0</v>
      </c>
      <c r="L64" s="47"/>
    </row>
    <row r="65" spans="1:12" ht="15.5" x14ac:dyDescent="0.35">
      <c r="A65" s="19"/>
      <c r="B65" s="19"/>
      <c r="C65" s="19"/>
      <c r="D65" s="19"/>
      <c r="E65" s="19">
        <f t="shared" si="6"/>
        <v>0</v>
      </c>
      <c r="F65" s="48"/>
      <c r="G65" s="19"/>
      <c r="H65" s="19"/>
      <c r="I65" s="19"/>
      <c r="J65" s="19"/>
      <c r="K65" s="19">
        <f t="shared" si="7"/>
        <v>0</v>
      </c>
      <c r="L65" s="47"/>
    </row>
    <row r="66" spans="1:12" ht="15.5" x14ac:dyDescent="0.35">
      <c r="A66" s="19"/>
      <c r="B66" s="19"/>
      <c r="C66" s="19"/>
      <c r="D66" s="19"/>
      <c r="E66" s="19">
        <f t="shared" si="6"/>
        <v>0</v>
      </c>
      <c r="F66" s="48"/>
      <c r="G66" s="19"/>
      <c r="H66" s="19"/>
      <c r="I66" s="19"/>
      <c r="J66" s="19"/>
      <c r="K66" s="19">
        <f t="shared" si="7"/>
        <v>0</v>
      </c>
      <c r="L66" s="47"/>
    </row>
    <row r="67" spans="1:12" ht="15.5" x14ac:dyDescent="0.35">
      <c r="A67" s="19"/>
      <c r="B67" s="19"/>
      <c r="C67" s="19"/>
      <c r="D67" s="19"/>
      <c r="E67" s="19">
        <f t="shared" si="6"/>
        <v>0</v>
      </c>
      <c r="F67" s="48"/>
      <c r="G67" s="19"/>
      <c r="H67" s="19"/>
      <c r="I67" s="19"/>
      <c r="J67" s="19"/>
      <c r="K67" s="19">
        <f t="shared" si="7"/>
        <v>0</v>
      </c>
      <c r="L67" s="47"/>
    </row>
    <row r="68" spans="1:12" ht="15.5" x14ac:dyDescent="0.35">
      <c r="A68" s="19"/>
      <c r="B68" s="19"/>
      <c r="C68" s="19"/>
      <c r="D68" s="19"/>
      <c r="E68" s="19">
        <f t="shared" si="6"/>
        <v>0</v>
      </c>
      <c r="F68" s="48"/>
      <c r="G68" s="19"/>
      <c r="H68" s="19"/>
      <c r="I68" s="19"/>
      <c r="J68" s="19"/>
      <c r="K68" s="19">
        <f t="shared" si="7"/>
        <v>0</v>
      </c>
      <c r="L68" s="47"/>
    </row>
    <row r="69" spans="1:12" ht="15.5" x14ac:dyDescent="0.35">
      <c r="A69" s="19"/>
      <c r="B69" s="19"/>
      <c r="C69" s="19"/>
      <c r="D69" s="19"/>
      <c r="E69" s="19">
        <f t="shared" si="6"/>
        <v>0</v>
      </c>
      <c r="F69" s="48"/>
      <c r="G69" s="19"/>
      <c r="H69" s="19"/>
      <c r="I69" s="19"/>
      <c r="J69" s="19"/>
      <c r="K69" s="19">
        <f t="shared" si="7"/>
        <v>0</v>
      </c>
      <c r="L69" s="47"/>
    </row>
    <row r="70" spans="1:12" ht="15.5" x14ac:dyDescent="0.35">
      <c r="A70" s="19"/>
      <c r="B70" s="19"/>
      <c r="C70" s="19"/>
      <c r="D70" s="19"/>
      <c r="E70" s="19">
        <f t="shared" si="6"/>
        <v>0</v>
      </c>
      <c r="F70" s="48"/>
      <c r="G70" s="19"/>
      <c r="H70" s="19"/>
      <c r="I70" s="19"/>
      <c r="J70" s="19"/>
      <c r="K70" s="19">
        <f t="shared" si="7"/>
        <v>0</v>
      </c>
      <c r="L70" s="47"/>
    </row>
    <row r="71" spans="1:12" ht="15.5" x14ac:dyDescent="0.35">
      <c r="A71" s="19"/>
      <c r="B71" s="19"/>
      <c r="C71" s="19"/>
      <c r="D71" s="19"/>
      <c r="E71" s="19">
        <f t="shared" si="6"/>
        <v>0</v>
      </c>
      <c r="F71" s="73" t="s">
        <v>121</v>
      </c>
      <c r="G71" s="19"/>
      <c r="H71" s="19"/>
      <c r="I71" s="19"/>
      <c r="J71" s="19"/>
      <c r="K71" s="19">
        <f t="shared" si="7"/>
        <v>0</v>
      </c>
      <c r="L71" s="73" t="s">
        <v>121</v>
      </c>
    </row>
    <row r="72" spans="1:12" ht="15.5" x14ac:dyDescent="0.35">
      <c r="A72" s="21" t="s">
        <v>85</v>
      </c>
      <c r="B72" s="22"/>
      <c r="C72" s="22"/>
      <c r="D72" s="22"/>
      <c r="E72" s="82">
        <f>SUM(E60:E71)</f>
        <v>0</v>
      </c>
      <c r="F72" s="9" t="e">
        <f>E72/'1. Overnights'!B20</f>
        <v>#DIV/0!</v>
      </c>
      <c r="G72" s="17" t="s">
        <v>85</v>
      </c>
      <c r="H72" s="17"/>
      <c r="I72" s="17"/>
      <c r="J72" s="17"/>
      <c r="K72" s="80">
        <f>SUM(K60:K71)</f>
        <v>0</v>
      </c>
      <c r="L72" t="e">
        <f>K72/'1. Overnights'!B20</f>
        <v>#DIV/0!</v>
      </c>
    </row>
    <row r="73" spans="1:12" ht="15.5" x14ac:dyDescent="0.35">
      <c r="A73" s="30"/>
      <c r="B73" s="30"/>
      <c r="C73" s="30"/>
      <c r="D73" s="30"/>
      <c r="E73" s="31"/>
    </row>
    <row r="74" spans="1:12" ht="31" x14ac:dyDescent="0.35">
      <c r="A74" s="20" t="s">
        <v>107</v>
      </c>
      <c r="B74" s="25"/>
      <c r="C74" s="25"/>
      <c r="D74" s="25"/>
      <c r="E74" s="25"/>
      <c r="F74" s="47"/>
      <c r="G74" s="18" t="s">
        <v>108</v>
      </c>
      <c r="H74" s="18"/>
      <c r="I74" s="18"/>
      <c r="J74" s="18"/>
      <c r="K74" s="72"/>
      <c r="L74" s="47"/>
    </row>
    <row r="75" spans="1:12" ht="15.5" x14ac:dyDescent="0.35">
      <c r="A75" s="27" t="s">
        <v>115</v>
      </c>
      <c r="B75" s="27" t="s">
        <v>116</v>
      </c>
      <c r="C75" s="27"/>
      <c r="D75" s="27" t="s">
        <v>118</v>
      </c>
      <c r="E75" s="27" t="s">
        <v>119</v>
      </c>
      <c r="F75" s="47"/>
      <c r="G75" s="27" t="s">
        <v>115</v>
      </c>
      <c r="H75" s="27" t="s">
        <v>116</v>
      </c>
      <c r="I75" s="27"/>
      <c r="J75" s="27" t="s">
        <v>118</v>
      </c>
      <c r="K75" s="27" t="s">
        <v>119</v>
      </c>
      <c r="L75" s="47"/>
    </row>
    <row r="76" spans="1:12" ht="15.5" x14ac:dyDescent="0.35">
      <c r="A76" s="23"/>
      <c r="B76" s="24"/>
      <c r="C76" s="24"/>
      <c r="D76" s="24"/>
      <c r="E76" s="24"/>
      <c r="F76" s="47"/>
      <c r="G76" s="19"/>
      <c r="H76" s="19"/>
      <c r="I76" s="19"/>
      <c r="J76" s="19"/>
      <c r="K76" s="19"/>
      <c r="L76" s="47"/>
    </row>
    <row r="77" spans="1:12" ht="15.5" x14ac:dyDescent="0.35">
      <c r="A77" s="21" t="s">
        <v>0</v>
      </c>
      <c r="B77" s="22"/>
      <c r="C77" s="22"/>
      <c r="D77" s="22"/>
      <c r="E77" s="24"/>
      <c r="F77" s="47"/>
      <c r="G77" s="17" t="s">
        <v>0</v>
      </c>
      <c r="H77" s="17"/>
      <c r="I77" s="17"/>
      <c r="J77" s="17"/>
      <c r="K77" s="19"/>
      <c r="L77" s="47"/>
    </row>
    <row r="79" spans="1:12" ht="77.5" x14ac:dyDescent="0.35">
      <c r="A79" s="20" t="s">
        <v>113</v>
      </c>
      <c r="B79" s="25"/>
      <c r="C79" s="25"/>
      <c r="D79" s="25"/>
      <c r="E79" s="71"/>
      <c r="F79" s="47"/>
      <c r="G79" s="18" t="s">
        <v>109</v>
      </c>
      <c r="H79" s="18"/>
      <c r="I79" s="18"/>
      <c r="J79" s="18"/>
      <c r="K79" s="72"/>
      <c r="L79" s="47"/>
    </row>
    <row r="80" spans="1:12" ht="15.5" x14ac:dyDescent="0.35">
      <c r="A80" s="27" t="s">
        <v>115</v>
      </c>
      <c r="B80" s="27" t="s">
        <v>116</v>
      </c>
      <c r="C80" s="27"/>
      <c r="D80" s="27" t="s">
        <v>118</v>
      </c>
      <c r="E80" s="27" t="s">
        <v>119</v>
      </c>
      <c r="F80" s="47"/>
      <c r="G80" s="27" t="s">
        <v>115</v>
      </c>
      <c r="H80" s="27" t="s">
        <v>116</v>
      </c>
      <c r="I80" s="27"/>
      <c r="J80" s="27" t="s">
        <v>118</v>
      </c>
      <c r="K80" s="27" t="s">
        <v>119</v>
      </c>
      <c r="L80" s="47"/>
    </row>
    <row r="81" spans="1:12" ht="15.5" x14ac:dyDescent="0.35">
      <c r="A81" s="23"/>
      <c r="B81" s="24"/>
      <c r="C81" s="24"/>
      <c r="D81" s="24"/>
      <c r="E81" s="24">
        <f>B81*C81*D81</f>
        <v>0</v>
      </c>
      <c r="F81" s="47"/>
      <c r="G81" s="19"/>
      <c r="H81" s="19"/>
      <c r="I81" s="19"/>
      <c r="J81" s="19"/>
      <c r="K81" s="19">
        <f>H81*I81*J81</f>
        <v>0</v>
      </c>
      <c r="L81" s="47"/>
    </row>
    <row r="82" spans="1:12" ht="15.5" x14ac:dyDescent="0.35">
      <c r="A82" s="21" t="s">
        <v>85</v>
      </c>
      <c r="B82" s="22"/>
      <c r="C82" s="22"/>
      <c r="D82" s="22"/>
      <c r="E82" s="24"/>
      <c r="F82" s="47"/>
      <c r="G82" s="17" t="s">
        <v>85</v>
      </c>
      <c r="H82" s="17"/>
      <c r="I82" s="17"/>
      <c r="J82" s="17"/>
      <c r="K82" s="19"/>
      <c r="L82" s="47"/>
    </row>
    <row r="84" spans="1:12" ht="31" x14ac:dyDescent="0.35">
      <c r="A84" s="18" t="s">
        <v>112</v>
      </c>
      <c r="B84" s="18"/>
      <c r="C84" s="18"/>
      <c r="D84" s="18"/>
      <c r="E84" s="72"/>
      <c r="F84" s="47"/>
      <c r="G84" s="18" t="s">
        <v>110</v>
      </c>
      <c r="H84" s="18" t="s">
        <v>34</v>
      </c>
      <c r="I84" s="18">
        <v>40</v>
      </c>
      <c r="J84" s="18" t="s">
        <v>35</v>
      </c>
      <c r="K84" s="72"/>
      <c r="L84" s="47"/>
    </row>
    <row r="85" spans="1:12" ht="15.5" x14ac:dyDescent="0.35">
      <c r="A85" s="27" t="s">
        <v>115</v>
      </c>
      <c r="B85" s="27" t="s">
        <v>116</v>
      </c>
      <c r="C85" s="27"/>
      <c r="D85" s="27" t="s">
        <v>118</v>
      </c>
      <c r="E85" s="27" t="s">
        <v>119</v>
      </c>
      <c r="F85" s="47"/>
      <c r="G85" s="27" t="s">
        <v>115</v>
      </c>
      <c r="H85" s="27" t="s">
        <v>116</v>
      </c>
      <c r="I85" s="27" t="s">
        <v>117</v>
      </c>
      <c r="J85" s="27" t="s">
        <v>118</v>
      </c>
      <c r="K85" s="27" t="s">
        <v>119</v>
      </c>
      <c r="L85" s="47"/>
    </row>
    <row r="86" spans="1:12" ht="15.5" x14ac:dyDescent="0.35">
      <c r="A86" s="19"/>
      <c r="B86" s="19"/>
      <c r="C86" s="19"/>
      <c r="D86" s="19"/>
      <c r="E86" s="19">
        <f>B86*C86*D86</f>
        <v>0</v>
      </c>
      <c r="F86" s="47"/>
      <c r="G86" s="19"/>
      <c r="H86" s="19"/>
      <c r="I86" s="19"/>
      <c r="J86" s="19"/>
      <c r="K86" s="19">
        <f>(H86*I86*J86*40)/1000</f>
        <v>0</v>
      </c>
      <c r="L86" s="47"/>
    </row>
    <row r="87" spans="1:12" ht="15.5" x14ac:dyDescent="0.35">
      <c r="A87" s="19"/>
      <c r="B87" s="19"/>
      <c r="C87" s="19"/>
      <c r="D87" s="19"/>
      <c r="E87" s="19">
        <f t="shared" ref="E87:E97" si="8">B87*C87*D87</f>
        <v>0</v>
      </c>
      <c r="F87" s="47"/>
      <c r="G87" s="19"/>
      <c r="H87" s="19"/>
      <c r="I87" s="19"/>
      <c r="J87" s="19"/>
      <c r="K87" s="19">
        <f t="shared" ref="K87:K97" si="9">(H87*I87*J87*40)/1000</f>
        <v>0</v>
      </c>
      <c r="L87" s="47"/>
    </row>
    <row r="88" spans="1:12" ht="15.5" x14ac:dyDescent="0.35">
      <c r="A88" s="19"/>
      <c r="B88" s="19"/>
      <c r="C88" s="19"/>
      <c r="D88" s="19"/>
      <c r="E88" s="19">
        <f t="shared" si="8"/>
        <v>0</v>
      </c>
      <c r="F88" s="47"/>
      <c r="G88" s="19"/>
      <c r="H88" s="19"/>
      <c r="I88" s="19"/>
      <c r="J88" s="19"/>
      <c r="K88" s="19">
        <f t="shared" si="9"/>
        <v>0</v>
      </c>
      <c r="L88" s="47"/>
    </row>
    <row r="89" spans="1:12" ht="15.5" x14ac:dyDescent="0.35">
      <c r="A89" s="19"/>
      <c r="B89" s="19"/>
      <c r="C89" s="19"/>
      <c r="D89" s="19"/>
      <c r="E89" s="19">
        <f t="shared" si="8"/>
        <v>0</v>
      </c>
      <c r="F89" s="47"/>
      <c r="G89" s="19"/>
      <c r="H89" s="19"/>
      <c r="I89" s="19"/>
      <c r="J89" s="19"/>
      <c r="K89" s="19">
        <f t="shared" si="9"/>
        <v>0</v>
      </c>
      <c r="L89" s="47"/>
    </row>
    <row r="90" spans="1:12" ht="15.5" x14ac:dyDescent="0.35">
      <c r="A90" s="19"/>
      <c r="B90" s="19"/>
      <c r="C90" s="19"/>
      <c r="D90" s="19"/>
      <c r="E90" s="19">
        <f t="shared" si="8"/>
        <v>0</v>
      </c>
      <c r="F90" s="47"/>
      <c r="G90" s="19"/>
      <c r="H90" s="19"/>
      <c r="I90" s="19"/>
      <c r="J90" s="19"/>
      <c r="K90" s="19">
        <f t="shared" si="9"/>
        <v>0</v>
      </c>
      <c r="L90" s="47"/>
    </row>
    <row r="91" spans="1:12" ht="15.5" x14ac:dyDescent="0.35">
      <c r="A91" s="19"/>
      <c r="B91" s="19"/>
      <c r="C91" s="19"/>
      <c r="D91" s="19"/>
      <c r="E91" s="19">
        <f t="shared" si="8"/>
        <v>0</v>
      </c>
      <c r="F91" s="47"/>
      <c r="G91" s="19"/>
      <c r="H91" s="19"/>
      <c r="I91" s="19"/>
      <c r="J91" s="19"/>
      <c r="K91" s="19">
        <f t="shared" si="9"/>
        <v>0</v>
      </c>
      <c r="L91" s="47"/>
    </row>
    <row r="92" spans="1:12" ht="15.5" x14ac:dyDescent="0.35">
      <c r="A92" s="19"/>
      <c r="B92" s="19"/>
      <c r="C92" s="19"/>
      <c r="D92" s="19"/>
      <c r="E92" s="19">
        <f t="shared" si="8"/>
        <v>0</v>
      </c>
      <c r="F92" s="47"/>
      <c r="G92" s="19"/>
      <c r="H92" s="19"/>
      <c r="I92" s="19"/>
      <c r="J92" s="19"/>
      <c r="K92" s="19">
        <f t="shared" si="9"/>
        <v>0</v>
      </c>
      <c r="L92" s="47"/>
    </row>
    <row r="93" spans="1:12" ht="15.5" x14ac:dyDescent="0.35">
      <c r="A93" s="19"/>
      <c r="B93" s="19"/>
      <c r="C93" s="19"/>
      <c r="D93" s="19"/>
      <c r="E93" s="19">
        <f t="shared" si="8"/>
        <v>0</v>
      </c>
      <c r="F93" s="47"/>
      <c r="G93" s="19"/>
      <c r="H93" s="19"/>
      <c r="I93" s="19"/>
      <c r="J93" s="19"/>
      <c r="K93" s="19">
        <f t="shared" si="9"/>
        <v>0</v>
      </c>
      <c r="L93" s="47"/>
    </row>
    <row r="94" spans="1:12" ht="15.5" x14ac:dyDescent="0.35">
      <c r="A94" s="19"/>
      <c r="B94" s="19"/>
      <c r="C94" s="19"/>
      <c r="D94" s="19"/>
      <c r="E94" s="19">
        <f t="shared" si="8"/>
        <v>0</v>
      </c>
      <c r="F94" s="47"/>
      <c r="G94" s="19"/>
      <c r="H94" s="19"/>
      <c r="I94" s="19"/>
      <c r="J94" s="19"/>
      <c r="K94" s="19">
        <f t="shared" si="9"/>
        <v>0</v>
      </c>
      <c r="L94" s="47"/>
    </row>
    <row r="95" spans="1:12" ht="15.5" x14ac:dyDescent="0.35">
      <c r="A95" s="19"/>
      <c r="B95" s="19"/>
      <c r="C95" s="19"/>
      <c r="D95" s="19"/>
      <c r="E95" s="19">
        <f t="shared" si="8"/>
        <v>0</v>
      </c>
      <c r="F95" s="47"/>
      <c r="G95" s="19"/>
      <c r="H95" s="19"/>
      <c r="I95" s="19"/>
      <c r="J95" s="19"/>
      <c r="K95" s="19">
        <f t="shared" si="9"/>
        <v>0</v>
      </c>
      <c r="L95" s="47"/>
    </row>
    <row r="96" spans="1:12" ht="15.5" x14ac:dyDescent="0.35">
      <c r="A96" s="19"/>
      <c r="B96" s="19"/>
      <c r="C96" s="19"/>
      <c r="D96" s="19"/>
      <c r="E96" s="19">
        <f t="shared" si="8"/>
        <v>0</v>
      </c>
      <c r="F96" s="47"/>
      <c r="G96" s="19"/>
      <c r="H96" s="19"/>
      <c r="I96" s="19"/>
      <c r="J96" s="19"/>
      <c r="K96" s="19">
        <f t="shared" si="9"/>
        <v>0</v>
      </c>
      <c r="L96" s="47"/>
    </row>
    <row r="97" spans="1:12" ht="15.5" x14ac:dyDescent="0.35">
      <c r="A97" s="19"/>
      <c r="B97" s="19"/>
      <c r="C97" s="19"/>
      <c r="D97" s="19"/>
      <c r="E97" s="19">
        <f t="shared" si="8"/>
        <v>0</v>
      </c>
      <c r="F97" s="73" t="s">
        <v>121</v>
      </c>
      <c r="G97" s="19"/>
      <c r="H97" s="19"/>
      <c r="I97" s="19"/>
      <c r="J97" s="19"/>
      <c r="K97" s="19">
        <f t="shared" si="9"/>
        <v>0</v>
      </c>
      <c r="L97" s="73" t="s">
        <v>121</v>
      </c>
    </row>
    <row r="98" spans="1:12" ht="15.5" x14ac:dyDescent="0.35">
      <c r="A98" s="17" t="s">
        <v>85</v>
      </c>
      <c r="B98" s="17"/>
      <c r="C98" s="17"/>
      <c r="D98" s="17"/>
      <c r="E98" s="19">
        <f>SUM(E86:E97)</f>
        <v>0</v>
      </c>
      <c r="F98" t="e">
        <f>E98/'1. Overnights'!B20</f>
        <v>#DIV/0!</v>
      </c>
      <c r="G98" s="17" t="s">
        <v>85</v>
      </c>
      <c r="H98" s="17"/>
      <c r="I98" s="17"/>
      <c r="J98" s="17"/>
      <c r="K98" s="19">
        <f>SUM(K86:K97)</f>
        <v>0</v>
      </c>
      <c r="L98" t="e">
        <f>K98/'1. Overnights'!B20</f>
        <v>#DIV/0!</v>
      </c>
    </row>
    <row r="102" spans="1:12" ht="31" x14ac:dyDescent="0.35">
      <c r="A102" s="18" t="s">
        <v>111</v>
      </c>
      <c r="B102" s="17" t="s">
        <v>120</v>
      </c>
      <c r="C102" s="61"/>
    </row>
    <row r="103" spans="1:12" ht="15.5" x14ac:dyDescent="0.35">
      <c r="A103" s="17" t="s">
        <v>85</v>
      </c>
      <c r="B103" s="9"/>
      <c r="C103" s="2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EAF49-DD10-4048-B716-05E5E481839B}">
  <dimension ref="A1:L59"/>
  <sheetViews>
    <sheetView topLeftCell="A45" workbookViewId="0">
      <selection activeCell="K13" sqref="K13"/>
    </sheetView>
  </sheetViews>
  <sheetFormatPr defaultRowHeight="14.5" x14ac:dyDescent="0.35"/>
  <cols>
    <col min="1" max="1" width="20" style="99" customWidth="1"/>
    <col min="2" max="2" width="8.7265625" style="99"/>
    <col min="3" max="3" width="10.6328125" style="99" customWidth="1"/>
    <col min="4" max="4" width="19.81640625" style="99" customWidth="1"/>
    <col min="5" max="5" width="19.6328125" style="99" customWidth="1"/>
    <col min="6" max="16384" width="8.7265625" style="99"/>
  </cols>
  <sheetData>
    <row r="1" spans="1:5" ht="18.5" x14ac:dyDescent="0.45">
      <c r="A1" s="98" t="s">
        <v>63</v>
      </c>
    </row>
    <row r="2" spans="1:5" s="100" customFormat="1" x14ac:dyDescent="0.35">
      <c r="A2" s="100" t="s">
        <v>91</v>
      </c>
    </row>
    <row r="3" spans="1:5" s="100" customFormat="1" x14ac:dyDescent="0.35">
      <c r="A3" s="100" t="s">
        <v>92</v>
      </c>
    </row>
    <row r="4" spans="1:5" x14ac:dyDescent="0.35">
      <c r="A4" s="99" t="s">
        <v>65</v>
      </c>
    </row>
    <row r="5" spans="1:5" x14ac:dyDescent="0.35">
      <c r="A5" s="107" t="s">
        <v>62</v>
      </c>
      <c r="B5" s="108" t="s">
        <v>4</v>
      </c>
      <c r="C5" s="101" t="s">
        <v>67</v>
      </c>
      <c r="D5" s="101" t="s">
        <v>64</v>
      </c>
      <c r="E5" s="108" t="s">
        <v>66</v>
      </c>
    </row>
    <row r="6" spans="1:5" x14ac:dyDescent="0.35">
      <c r="A6" s="109" t="s">
        <v>33</v>
      </c>
      <c r="B6" s="110">
        <v>22800</v>
      </c>
      <c r="C6" s="102"/>
      <c r="D6" s="117"/>
      <c r="E6" s="114">
        <f t="shared" ref="E6:E58" si="0">B6*C6</f>
        <v>0</v>
      </c>
    </row>
    <row r="7" spans="1:5" x14ac:dyDescent="0.35">
      <c r="A7" s="109" t="s">
        <v>52</v>
      </c>
      <c r="B7" s="110">
        <v>1</v>
      </c>
      <c r="C7" s="102"/>
      <c r="D7" s="102"/>
      <c r="E7" s="114">
        <f t="shared" si="0"/>
        <v>0</v>
      </c>
    </row>
    <row r="8" spans="1:5" x14ac:dyDescent="0.35">
      <c r="A8" s="109" t="s">
        <v>53</v>
      </c>
      <c r="B8" s="110">
        <v>0</v>
      </c>
      <c r="C8" s="102"/>
      <c r="D8" s="102"/>
      <c r="E8" s="114">
        <f t="shared" si="0"/>
        <v>0</v>
      </c>
    </row>
    <row r="9" spans="1:5" x14ac:dyDescent="0.35">
      <c r="A9" s="109" t="s">
        <v>59</v>
      </c>
      <c r="B9" s="110">
        <v>4</v>
      </c>
      <c r="C9" s="102"/>
      <c r="D9" s="102"/>
      <c r="E9" s="114">
        <f t="shared" si="0"/>
        <v>0</v>
      </c>
    </row>
    <row r="10" spans="1:5" x14ac:dyDescent="0.35">
      <c r="A10" s="109" t="s">
        <v>60</v>
      </c>
      <c r="B10" s="110">
        <v>3</v>
      </c>
      <c r="C10" s="102"/>
      <c r="D10" s="102"/>
      <c r="E10" s="114">
        <f t="shared" si="0"/>
        <v>0</v>
      </c>
    </row>
    <row r="11" spans="1:5" x14ac:dyDescent="0.35">
      <c r="A11" s="109" t="s">
        <v>48</v>
      </c>
      <c r="B11" s="110">
        <v>3985</v>
      </c>
      <c r="C11" s="102"/>
      <c r="D11" s="102"/>
      <c r="E11" s="114">
        <f t="shared" si="0"/>
        <v>0</v>
      </c>
    </row>
    <row r="12" spans="1:5" x14ac:dyDescent="0.35">
      <c r="A12" s="109" t="s">
        <v>47</v>
      </c>
      <c r="B12" s="110">
        <v>2140</v>
      </c>
      <c r="C12" s="102"/>
      <c r="D12" s="102"/>
      <c r="E12" s="114">
        <f t="shared" si="0"/>
        <v>0</v>
      </c>
    </row>
    <row r="13" spans="1:5" x14ac:dyDescent="0.35">
      <c r="A13" s="109" t="s">
        <v>46</v>
      </c>
      <c r="B13" s="110">
        <v>1397</v>
      </c>
      <c r="C13" s="102"/>
      <c r="D13" s="102"/>
      <c r="E13" s="114">
        <f t="shared" si="0"/>
        <v>0</v>
      </c>
    </row>
    <row r="14" spans="1:5" x14ac:dyDescent="0.35">
      <c r="A14" s="109" t="s">
        <v>45</v>
      </c>
      <c r="B14" s="110">
        <v>1387</v>
      </c>
      <c r="C14" s="102"/>
      <c r="D14" s="102"/>
      <c r="E14" s="114">
        <f t="shared" si="0"/>
        <v>0</v>
      </c>
    </row>
    <row r="15" spans="1:5" x14ac:dyDescent="0.35">
      <c r="A15" s="109" t="s">
        <v>58</v>
      </c>
      <c r="B15" s="111">
        <v>1805</v>
      </c>
      <c r="C15" s="102"/>
      <c r="D15" s="102"/>
      <c r="E15" s="114">
        <f t="shared" si="0"/>
        <v>0</v>
      </c>
    </row>
    <row r="16" spans="1:5" x14ac:dyDescent="0.35">
      <c r="A16" s="109" t="s">
        <v>44</v>
      </c>
      <c r="B16" s="110">
        <v>3245</v>
      </c>
      <c r="C16" s="102"/>
      <c r="D16" s="102"/>
      <c r="E16" s="114">
        <f t="shared" si="0"/>
        <v>0</v>
      </c>
    </row>
    <row r="17" spans="1:12" x14ac:dyDescent="0.35">
      <c r="A17" s="109" t="s">
        <v>57</v>
      </c>
      <c r="B17" s="111">
        <v>1508</v>
      </c>
      <c r="C17" s="102"/>
      <c r="D17" s="102"/>
      <c r="E17" s="114">
        <f t="shared" si="0"/>
        <v>0</v>
      </c>
    </row>
    <row r="18" spans="1:12" x14ac:dyDescent="0.35">
      <c r="A18" s="109" t="s">
        <v>56</v>
      </c>
      <c r="B18" s="111">
        <v>2729</v>
      </c>
      <c r="C18" s="102"/>
      <c r="D18" s="102"/>
      <c r="E18" s="114">
        <f t="shared" si="0"/>
        <v>0</v>
      </c>
    </row>
    <row r="19" spans="1:12" x14ac:dyDescent="0.35">
      <c r="A19" s="109" t="s">
        <v>43</v>
      </c>
      <c r="B19" s="110">
        <v>3143</v>
      </c>
      <c r="C19" s="102"/>
      <c r="D19" s="102"/>
      <c r="E19" s="114">
        <f t="shared" si="0"/>
        <v>0</v>
      </c>
    </row>
    <row r="20" spans="1:12" x14ac:dyDescent="0.35">
      <c r="A20" s="109" t="s">
        <v>42</v>
      </c>
      <c r="B20" s="110">
        <v>2346</v>
      </c>
      <c r="C20" s="102"/>
      <c r="D20" s="102"/>
      <c r="E20" s="114">
        <f t="shared" si="0"/>
        <v>0</v>
      </c>
      <c r="L20" s="99" t="s">
        <v>55</v>
      </c>
    </row>
    <row r="21" spans="1:12" x14ac:dyDescent="0.35">
      <c r="A21" s="109" t="s">
        <v>41</v>
      </c>
      <c r="B21" s="110">
        <v>2088</v>
      </c>
      <c r="C21" s="102"/>
      <c r="D21" s="102"/>
      <c r="E21" s="114">
        <f t="shared" si="0"/>
        <v>0</v>
      </c>
    </row>
    <row r="22" spans="1:12" x14ac:dyDescent="0.35">
      <c r="A22" s="109" t="s">
        <v>40</v>
      </c>
      <c r="B22" s="110">
        <v>1825</v>
      </c>
      <c r="C22" s="102"/>
      <c r="D22" s="102"/>
      <c r="E22" s="114">
        <f t="shared" si="0"/>
        <v>0</v>
      </c>
    </row>
    <row r="23" spans="1:12" x14ac:dyDescent="0.35">
      <c r="A23" s="109" t="s">
        <v>39</v>
      </c>
      <c r="B23" s="110">
        <v>1600</v>
      </c>
      <c r="C23" s="102"/>
      <c r="D23" s="102"/>
      <c r="E23" s="114">
        <f t="shared" si="0"/>
        <v>0</v>
      </c>
    </row>
    <row r="24" spans="1:12" x14ac:dyDescent="0.35">
      <c r="A24" s="109" t="s">
        <v>38</v>
      </c>
      <c r="B24" s="110">
        <v>2107</v>
      </c>
      <c r="C24" s="102"/>
      <c r="D24" s="117"/>
      <c r="E24" s="114">
        <f t="shared" si="0"/>
        <v>0</v>
      </c>
    </row>
    <row r="25" spans="1:12" x14ac:dyDescent="0.35">
      <c r="A25" s="109" t="s">
        <v>36</v>
      </c>
      <c r="B25" s="110">
        <v>3922</v>
      </c>
      <c r="C25" s="102"/>
      <c r="D25" s="102"/>
      <c r="E25" s="114">
        <f t="shared" si="0"/>
        <v>0</v>
      </c>
    </row>
    <row r="26" spans="1:12" x14ac:dyDescent="0.35">
      <c r="A26" s="109" t="s">
        <v>49</v>
      </c>
      <c r="B26" s="110">
        <v>677</v>
      </c>
      <c r="C26" s="102"/>
      <c r="D26" s="102"/>
      <c r="E26" s="114">
        <f t="shared" si="0"/>
        <v>0</v>
      </c>
    </row>
    <row r="27" spans="1:12" x14ac:dyDescent="0.35">
      <c r="A27" s="109" t="s">
        <v>51</v>
      </c>
      <c r="B27" s="110">
        <v>3</v>
      </c>
      <c r="C27" s="102"/>
      <c r="D27" s="102"/>
      <c r="E27" s="114">
        <f t="shared" si="0"/>
        <v>0</v>
      </c>
    </row>
    <row r="28" spans="1:12" x14ac:dyDescent="0.35">
      <c r="A28" s="109" t="s">
        <v>37</v>
      </c>
      <c r="B28" s="110">
        <v>1300</v>
      </c>
      <c r="C28" s="102"/>
      <c r="D28" s="102"/>
      <c r="E28" s="114">
        <f t="shared" si="0"/>
        <v>0</v>
      </c>
    </row>
    <row r="29" spans="1:12" x14ac:dyDescent="0.35">
      <c r="A29" s="109" t="s">
        <v>61</v>
      </c>
      <c r="B29" s="110">
        <v>2</v>
      </c>
      <c r="C29" s="102"/>
      <c r="D29" s="102"/>
      <c r="E29" s="114">
        <f t="shared" si="0"/>
        <v>0</v>
      </c>
    </row>
    <row r="30" spans="1:12" x14ac:dyDescent="0.35">
      <c r="A30" s="109" t="s">
        <v>50</v>
      </c>
      <c r="B30" s="110">
        <v>1</v>
      </c>
      <c r="C30" s="102"/>
      <c r="D30" s="102"/>
      <c r="E30" s="114">
        <f t="shared" si="0"/>
        <v>0</v>
      </c>
    </row>
    <row r="31" spans="1:12" x14ac:dyDescent="0.35">
      <c r="A31" s="109" t="s">
        <v>32</v>
      </c>
      <c r="B31" s="110">
        <v>17200</v>
      </c>
      <c r="C31" s="102"/>
      <c r="D31" s="102"/>
      <c r="E31" s="114">
        <f t="shared" si="0"/>
        <v>0</v>
      </c>
    </row>
    <row r="32" spans="1:12" x14ac:dyDescent="0.35">
      <c r="A32" s="109" t="s">
        <v>31</v>
      </c>
      <c r="B32" s="110">
        <v>1640</v>
      </c>
      <c r="C32" s="102"/>
      <c r="D32" s="102"/>
      <c r="E32" s="114">
        <f t="shared" si="0"/>
        <v>0</v>
      </c>
    </row>
    <row r="33" spans="1:5" x14ac:dyDescent="0.35">
      <c r="A33" s="109" t="s">
        <v>30</v>
      </c>
      <c r="B33" s="110">
        <v>92</v>
      </c>
      <c r="C33" s="102"/>
      <c r="D33" s="102"/>
      <c r="E33" s="114">
        <f t="shared" si="0"/>
        <v>0</v>
      </c>
    </row>
    <row r="34" spans="1:5" x14ac:dyDescent="0.35">
      <c r="A34" s="109" t="s">
        <v>29</v>
      </c>
      <c r="B34" s="110">
        <v>794</v>
      </c>
      <c r="C34" s="102"/>
      <c r="D34" s="102"/>
      <c r="E34" s="114">
        <f t="shared" si="0"/>
        <v>0</v>
      </c>
    </row>
    <row r="35" spans="1:5" x14ac:dyDescent="0.35">
      <c r="A35" s="109" t="s">
        <v>28</v>
      </c>
      <c r="B35" s="110">
        <v>675</v>
      </c>
      <c r="C35" s="102"/>
      <c r="D35" s="102"/>
      <c r="E35" s="114">
        <f t="shared" si="0"/>
        <v>0</v>
      </c>
    </row>
    <row r="36" spans="1:5" x14ac:dyDescent="0.35">
      <c r="A36" s="109" t="s">
        <v>27</v>
      </c>
      <c r="B36" s="110">
        <v>1030</v>
      </c>
      <c r="C36" s="102"/>
      <c r="D36" s="102"/>
      <c r="E36" s="114">
        <f t="shared" si="0"/>
        <v>0</v>
      </c>
    </row>
    <row r="37" spans="1:5" x14ac:dyDescent="0.35">
      <c r="A37" s="109" t="s">
        <v>26</v>
      </c>
      <c r="B37" s="110">
        <v>693</v>
      </c>
      <c r="C37" s="102"/>
      <c r="D37" s="102"/>
      <c r="E37" s="114">
        <f t="shared" si="0"/>
        <v>0</v>
      </c>
    </row>
    <row r="38" spans="1:5" x14ac:dyDescent="0.35">
      <c r="A38" s="109" t="s">
        <v>25</v>
      </c>
      <c r="B38" s="110">
        <v>9810</v>
      </c>
      <c r="C38" s="102"/>
      <c r="D38" s="102"/>
      <c r="E38" s="114">
        <f t="shared" si="0"/>
        <v>0</v>
      </c>
    </row>
    <row r="39" spans="1:5" x14ac:dyDescent="0.35">
      <c r="A39" s="109" t="s">
        <v>24</v>
      </c>
      <c r="B39" s="110">
        <v>1370</v>
      </c>
      <c r="C39" s="102"/>
      <c r="D39" s="102"/>
      <c r="E39" s="114">
        <f t="shared" si="0"/>
        <v>0</v>
      </c>
    </row>
    <row r="40" spans="1:5" x14ac:dyDescent="0.35">
      <c r="A40" s="109" t="s">
        <v>23</v>
      </c>
      <c r="B40" s="110">
        <v>1340</v>
      </c>
      <c r="C40" s="102"/>
      <c r="D40" s="102"/>
      <c r="E40" s="114">
        <f t="shared" si="0"/>
        <v>0</v>
      </c>
    </row>
    <row r="41" spans="1:5" x14ac:dyDescent="0.35">
      <c r="A41" s="109" t="s">
        <v>22</v>
      </c>
      <c r="B41" s="110">
        <v>14800</v>
      </c>
      <c r="C41" s="102"/>
      <c r="D41" s="102"/>
      <c r="E41" s="114">
        <f t="shared" si="0"/>
        <v>0</v>
      </c>
    </row>
    <row r="42" spans="1:5" x14ac:dyDescent="0.35">
      <c r="A42" s="109" t="s">
        <v>21</v>
      </c>
      <c r="B42" s="110">
        <v>3220</v>
      </c>
      <c r="C42" s="102"/>
      <c r="D42" s="102"/>
      <c r="E42" s="114">
        <f t="shared" si="0"/>
        <v>0</v>
      </c>
    </row>
    <row r="43" spans="1:5" x14ac:dyDescent="0.35">
      <c r="A43" s="109" t="s">
        <v>20</v>
      </c>
      <c r="B43" s="110">
        <v>12</v>
      </c>
      <c r="C43" s="102"/>
      <c r="D43" s="102"/>
      <c r="E43" s="114">
        <f t="shared" si="0"/>
        <v>0</v>
      </c>
    </row>
    <row r="44" spans="1:5" x14ac:dyDescent="0.35">
      <c r="A44" s="109" t="s">
        <v>19</v>
      </c>
      <c r="B44" s="110">
        <v>124</v>
      </c>
      <c r="C44" s="102"/>
      <c r="D44" s="102"/>
      <c r="E44" s="114">
        <f t="shared" si="0"/>
        <v>0</v>
      </c>
    </row>
    <row r="45" spans="1:5" x14ac:dyDescent="0.35">
      <c r="A45" s="109" t="s">
        <v>18</v>
      </c>
      <c r="B45" s="110">
        <v>53</v>
      </c>
      <c r="C45" s="102"/>
      <c r="D45" s="102"/>
      <c r="E45" s="114">
        <f t="shared" si="0"/>
        <v>0</v>
      </c>
    </row>
    <row r="46" spans="1:5" x14ac:dyDescent="0.35">
      <c r="A46" s="109" t="s">
        <v>17</v>
      </c>
      <c r="B46" s="110">
        <v>4470</v>
      </c>
      <c r="C46" s="102"/>
      <c r="D46" s="102"/>
      <c r="E46" s="114">
        <f t="shared" si="0"/>
        <v>0</v>
      </c>
    </row>
    <row r="47" spans="1:5" x14ac:dyDescent="0.35">
      <c r="A47" s="109" t="s">
        <v>16</v>
      </c>
      <c r="B47" s="110">
        <v>353</v>
      </c>
      <c r="C47" s="102"/>
      <c r="D47" s="102"/>
      <c r="E47" s="114">
        <f t="shared" si="0"/>
        <v>0</v>
      </c>
    </row>
    <row r="48" spans="1:5" x14ac:dyDescent="0.35">
      <c r="A48" s="109" t="s">
        <v>15</v>
      </c>
      <c r="B48" s="110">
        <v>1430</v>
      </c>
      <c r="C48" s="102"/>
      <c r="D48" s="102"/>
      <c r="E48" s="114">
        <f t="shared" si="0"/>
        <v>0</v>
      </c>
    </row>
    <row r="49" spans="1:5" x14ac:dyDescent="0.35">
      <c r="A49" s="109" t="s">
        <v>14</v>
      </c>
      <c r="B49" s="110">
        <v>1100</v>
      </c>
      <c r="C49" s="102"/>
      <c r="D49" s="102"/>
      <c r="E49" s="114">
        <f t="shared" si="0"/>
        <v>0</v>
      </c>
    </row>
    <row r="50" spans="1:5" x14ac:dyDescent="0.35">
      <c r="A50" s="109" t="s">
        <v>13</v>
      </c>
      <c r="B50" s="110">
        <v>3500</v>
      </c>
      <c r="C50" s="102"/>
      <c r="D50" s="102"/>
      <c r="E50" s="114">
        <f t="shared" si="0"/>
        <v>0</v>
      </c>
    </row>
    <row r="51" spans="1:5" x14ac:dyDescent="0.35">
      <c r="A51" s="109" t="s">
        <v>12</v>
      </c>
      <c r="B51" s="110">
        <v>7390</v>
      </c>
      <c r="C51" s="102"/>
      <c r="D51" s="102"/>
      <c r="E51" s="114">
        <f t="shared" si="0"/>
        <v>0</v>
      </c>
    </row>
    <row r="52" spans="1:5" x14ac:dyDescent="0.35">
      <c r="A52" s="109" t="s">
        <v>5</v>
      </c>
      <c r="B52" s="110">
        <v>10300</v>
      </c>
      <c r="C52" s="102"/>
      <c r="D52" s="102"/>
      <c r="E52" s="114">
        <f t="shared" si="0"/>
        <v>0</v>
      </c>
    </row>
    <row r="53" spans="1:5" x14ac:dyDescent="0.35">
      <c r="A53" s="109" t="s">
        <v>11</v>
      </c>
      <c r="B53" s="110">
        <v>9300</v>
      </c>
      <c r="C53" s="102"/>
      <c r="D53" s="102"/>
      <c r="E53" s="114">
        <f t="shared" si="0"/>
        <v>0</v>
      </c>
    </row>
    <row r="54" spans="1:5" x14ac:dyDescent="0.35">
      <c r="A54" s="109" t="s">
        <v>10</v>
      </c>
      <c r="B54" s="110">
        <v>9160</v>
      </c>
      <c r="C54" s="102"/>
      <c r="D54" s="102"/>
      <c r="E54" s="114">
        <f t="shared" si="0"/>
        <v>0</v>
      </c>
    </row>
    <row r="55" spans="1:5" x14ac:dyDescent="0.35">
      <c r="A55" s="109" t="s">
        <v>9</v>
      </c>
      <c r="B55" s="110">
        <v>8860</v>
      </c>
      <c r="C55" s="102"/>
      <c r="D55" s="102"/>
      <c r="E55" s="114">
        <f t="shared" si="0"/>
        <v>0</v>
      </c>
    </row>
    <row r="56" spans="1:5" x14ac:dyDescent="0.35">
      <c r="A56" s="109" t="s">
        <v>8</v>
      </c>
      <c r="B56" s="110">
        <v>8830</v>
      </c>
      <c r="C56" s="102"/>
      <c r="D56" s="102"/>
      <c r="E56" s="114">
        <f t="shared" si="0"/>
        <v>0</v>
      </c>
    </row>
    <row r="57" spans="1:5" x14ac:dyDescent="0.35">
      <c r="A57" s="109" t="s">
        <v>7</v>
      </c>
      <c r="B57" s="110">
        <v>12200</v>
      </c>
      <c r="C57" s="102"/>
      <c r="D57" s="102"/>
      <c r="E57" s="114">
        <f t="shared" si="0"/>
        <v>0</v>
      </c>
    </row>
    <row r="58" spans="1:5" ht="15" thickBot="1" x14ac:dyDescent="0.4">
      <c r="A58" s="112" t="s">
        <v>6</v>
      </c>
      <c r="B58" s="113">
        <v>7500</v>
      </c>
      <c r="C58" s="103"/>
      <c r="D58" s="103"/>
      <c r="E58" s="115">
        <f t="shared" si="0"/>
        <v>0</v>
      </c>
    </row>
    <row r="59" spans="1:5" ht="15" thickBot="1" x14ac:dyDescent="0.4">
      <c r="A59" s="104" t="s">
        <v>54</v>
      </c>
      <c r="B59" s="105"/>
      <c r="C59" s="106">
        <f>SUM(C6:C58)</f>
        <v>0</v>
      </c>
      <c r="D59" s="105"/>
      <c r="E59" s="116">
        <f>SUM(E6:E58)</f>
        <v>0</v>
      </c>
    </row>
  </sheetData>
  <sheetProtection algorithmName="SHA-512" hashValue="QHVqQ3aC9UcEpyiJKx+pPjRayvfLFBUqWlD2HXFg6Fs/0OQZIhbF7QX1XvKXBU7Fa+nNrHllJxOdNhuJPhTcQw==" saltValue="owihqbAruWdz+/qrwLPwyg=="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1EA88-D3EC-40D0-AA26-26BD517C83A9}">
  <dimension ref="A1:D42"/>
  <sheetViews>
    <sheetView showGridLines="0" workbookViewId="0">
      <selection activeCell="D29" sqref="D29"/>
    </sheetView>
  </sheetViews>
  <sheetFormatPr defaultColWidth="8.81640625" defaultRowHeight="14.5" x14ac:dyDescent="0.35"/>
  <cols>
    <col min="1" max="2" width="37.7265625" customWidth="1"/>
    <col min="3" max="3" width="5.90625" hidden="1" customWidth="1"/>
    <col min="4" max="4" width="21" customWidth="1"/>
    <col min="9" max="9" width="43.7265625" customWidth="1"/>
    <col min="10" max="10" width="25.453125" customWidth="1"/>
    <col min="15" max="15" width="12.1796875" customWidth="1"/>
    <col min="16" max="16" width="7.81640625" customWidth="1"/>
  </cols>
  <sheetData>
    <row r="1" spans="1:4" ht="23.5" x14ac:dyDescent="0.55000000000000004">
      <c r="A1" s="12" t="s">
        <v>68</v>
      </c>
      <c r="B1" s="12"/>
    </row>
    <row r="4" spans="1:4" s="64" customFormat="1" ht="15.5" x14ac:dyDescent="0.35">
      <c r="A4" s="65" t="s">
        <v>86</v>
      </c>
      <c r="B4" s="65"/>
    </row>
    <row r="5" spans="1:4" x14ac:dyDescent="0.35">
      <c r="A5" t="s">
        <v>90</v>
      </c>
    </row>
    <row r="6" spans="1:4" ht="48.75" customHeight="1" x14ac:dyDescent="0.35">
      <c r="A6" s="18" t="s">
        <v>83</v>
      </c>
      <c r="B6" s="76"/>
      <c r="C6" s="45"/>
      <c r="D6" s="60"/>
    </row>
    <row r="7" spans="1:4" ht="15.5" x14ac:dyDescent="0.35">
      <c r="A7" s="17" t="s">
        <v>69</v>
      </c>
      <c r="B7" s="46" t="s">
        <v>82</v>
      </c>
      <c r="C7" s="47" t="s">
        <v>3</v>
      </c>
      <c r="D7" s="48" t="s">
        <v>84</v>
      </c>
    </row>
    <row r="8" spans="1:4" ht="15.5" x14ac:dyDescent="0.35">
      <c r="A8" s="9" t="s">
        <v>70</v>
      </c>
      <c r="C8" s="19">
        <f>'1. Overnights'!B8</f>
        <v>0</v>
      </c>
      <c r="D8" s="9" t="e">
        <f>B8/C8</f>
        <v>#DIV/0!</v>
      </c>
    </row>
    <row r="9" spans="1:4" ht="15.5" x14ac:dyDescent="0.35">
      <c r="A9" s="9" t="s">
        <v>71</v>
      </c>
      <c r="B9" s="9"/>
      <c r="C9" s="19">
        <f>'1. Overnights'!B9</f>
        <v>0</v>
      </c>
      <c r="D9" s="9" t="e">
        <f t="shared" ref="D9:D20" si="0">B9/C9</f>
        <v>#DIV/0!</v>
      </c>
    </row>
    <row r="10" spans="1:4" ht="15.5" x14ac:dyDescent="0.35">
      <c r="A10" s="9" t="s">
        <v>72</v>
      </c>
      <c r="B10" s="9"/>
      <c r="C10" s="19">
        <f>'1. Overnights'!B10</f>
        <v>0</v>
      </c>
      <c r="D10" s="9" t="e">
        <f t="shared" si="0"/>
        <v>#DIV/0!</v>
      </c>
    </row>
    <row r="11" spans="1:4" ht="15.5" x14ac:dyDescent="0.35">
      <c r="A11" s="9" t="s">
        <v>73</v>
      </c>
      <c r="B11" s="9"/>
      <c r="C11" s="19">
        <f>'1. Overnights'!B11</f>
        <v>0</v>
      </c>
      <c r="D11" s="9" t="e">
        <f t="shared" si="0"/>
        <v>#DIV/0!</v>
      </c>
    </row>
    <row r="12" spans="1:4" ht="15.5" x14ac:dyDescent="0.35">
      <c r="A12" s="9" t="s">
        <v>74</v>
      </c>
      <c r="B12" s="9"/>
      <c r="C12" s="19">
        <f>'1. Overnights'!B12</f>
        <v>0</v>
      </c>
      <c r="D12" s="9" t="e">
        <f t="shared" si="0"/>
        <v>#DIV/0!</v>
      </c>
    </row>
    <row r="13" spans="1:4" ht="15.5" x14ac:dyDescent="0.35">
      <c r="A13" s="9" t="s">
        <v>75</v>
      </c>
      <c r="B13" s="9"/>
      <c r="C13" s="19">
        <f>'1. Overnights'!B13</f>
        <v>0</v>
      </c>
      <c r="D13" s="9" t="e">
        <f t="shared" si="0"/>
        <v>#DIV/0!</v>
      </c>
    </row>
    <row r="14" spans="1:4" ht="15.5" x14ac:dyDescent="0.35">
      <c r="A14" s="9" t="s">
        <v>76</v>
      </c>
      <c r="B14" s="9"/>
      <c r="C14" s="19">
        <f>'1. Overnights'!B14</f>
        <v>0</v>
      </c>
      <c r="D14" s="9" t="e">
        <f t="shared" si="0"/>
        <v>#DIV/0!</v>
      </c>
    </row>
    <row r="15" spans="1:4" ht="15.5" x14ac:dyDescent="0.35">
      <c r="A15" s="9" t="s">
        <v>77</v>
      </c>
      <c r="B15" s="9"/>
      <c r="C15" s="19">
        <f>'1. Overnights'!B15</f>
        <v>0</v>
      </c>
      <c r="D15" s="9" t="e">
        <f t="shared" si="0"/>
        <v>#DIV/0!</v>
      </c>
    </row>
    <row r="16" spans="1:4" ht="15.5" x14ac:dyDescent="0.35">
      <c r="A16" s="9" t="s">
        <v>78</v>
      </c>
      <c r="B16" s="9"/>
      <c r="C16" s="19">
        <f>'1. Overnights'!B16</f>
        <v>0</v>
      </c>
      <c r="D16" s="9" t="e">
        <f t="shared" si="0"/>
        <v>#DIV/0!</v>
      </c>
    </row>
    <row r="17" spans="1:4" ht="15.5" x14ac:dyDescent="0.35">
      <c r="A17" s="9" t="s">
        <v>79</v>
      </c>
      <c r="B17" s="9"/>
      <c r="C17" s="19">
        <f>'1. Overnights'!B17</f>
        <v>0</v>
      </c>
      <c r="D17" s="9" t="e">
        <f t="shared" si="0"/>
        <v>#DIV/0!</v>
      </c>
    </row>
    <row r="18" spans="1:4" ht="15.5" x14ac:dyDescent="0.35">
      <c r="A18" s="9" t="s">
        <v>80</v>
      </c>
      <c r="B18" s="9"/>
      <c r="C18" s="19">
        <f>'1. Overnights'!B18</f>
        <v>0</v>
      </c>
      <c r="D18" s="9" t="e">
        <f t="shared" si="0"/>
        <v>#DIV/0!</v>
      </c>
    </row>
    <row r="19" spans="1:4" ht="15.5" x14ac:dyDescent="0.35">
      <c r="A19" s="9" t="s">
        <v>81</v>
      </c>
      <c r="B19" s="9"/>
      <c r="C19" s="19">
        <f>'1. Overnights'!B19</f>
        <v>0</v>
      </c>
      <c r="D19" s="9" t="e">
        <f t="shared" si="0"/>
        <v>#DIV/0!</v>
      </c>
    </row>
    <row r="20" spans="1:4" ht="15.5" x14ac:dyDescent="0.35">
      <c r="A20" s="17" t="s">
        <v>85</v>
      </c>
      <c r="B20" s="77">
        <f>SUM(B8:B19)</f>
        <v>0</v>
      </c>
      <c r="C20" s="19"/>
      <c r="D20" s="9" t="e">
        <f t="shared" si="0"/>
        <v>#DIV/0!</v>
      </c>
    </row>
    <row r="22" spans="1:4" ht="23.5" x14ac:dyDescent="0.55000000000000004">
      <c r="A22" s="12" t="s">
        <v>96</v>
      </c>
      <c r="B22" s="12"/>
    </row>
    <row r="23" spans="1:4" s="64" customFormat="1" ht="15.5" x14ac:dyDescent="0.35">
      <c r="A23" s="65" t="s">
        <v>95</v>
      </c>
    </row>
    <row r="24" spans="1:4" ht="15.5" x14ac:dyDescent="0.35">
      <c r="A24" s="13" t="s">
        <v>97</v>
      </c>
    </row>
    <row r="25" spans="1:4" s="64" customFormat="1" ht="15.5" x14ac:dyDescent="0.35">
      <c r="A25" s="65" t="s">
        <v>89</v>
      </c>
    </row>
    <row r="26" spans="1:4" x14ac:dyDescent="0.35">
      <c r="A26" t="s">
        <v>90</v>
      </c>
    </row>
    <row r="27" spans="1:4" ht="15.5" x14ac:dyDescent="0.35">
      <c r="A27" s="18" t="s">
        <v>87</v>
      </c>
      <c r="B27" s="78"/>
      <c r="C27" s="47"/>
      <c r="D27" s="48"/>
    </row>
    <row r="28" spans="1:4" ht="15.5" x14ac:dyDescent="0.35">
      <c r="A28" s="18" t="s">
        <v>88</v>
      </c>
      <c r="B28" s="79"/>
      <c r="C28" s="47"/>
      <c r="D28" s="48"/>
    </row>
    <row r="29" spans="1:4" ht="15.5" x14ac:dyDescent="0.35">
      <c r="A29" s="17" t="s">
        <v>69</v>
      </c>
      <c r="B29" s="46" t="s">
        <v>94</v>
      </c>
      <c r="C29" s="47"/>
      <c r="D29" s="50" t="s">
        <v>93</v>
      </c>
    </row>
    <row r="30" spans="1:4" ht="15.5" x14ac:dyDescent="0.35">
      <c r="A30" s="9" t="s">
        <v>70</v>
      </c>
      <c r="B30" s="19"/>
      <c r="D30" s="9" t="e">
        <f>B30/'1. Overnights'!B8</f>
        <v>#DIV/0!</v>
      </c>
    </row>
    <row r="31" spans="1:4" ht="15.5" x14ac:dyDescent="0.35">
      <c r="A31" s="9" t="s">
        <v>71</v>
      </c>
      <c r="B31" s="19"/>
      <c r="D31" s="9" t="e">
        <f>B31/'1. Overnights'!B9</f>
        <v>#DIV/0!</v>
      </c>
    </row>
    <row r="32" spans="1:4" ht="15.5" x14ac:dyDescent="0.35">
      <c r="A32" s="9" t="s">
        <v>72</v>
      </c>
      <c r="B32" s="19"/>
      <c r="D32" s="9" t="e">
        <f>B32/'1. Overnights'!B10</f>
        <v>#DIV/0!</v>
      </c>
    </row>
    <row r="33" spans="1:4" ht="15.5" x14ac:dyDescent="0.35">
      <c r="A33" s="9" t="s">
        <v>73</v>
      </c>
      <c r="B33" s="19"/>
      <c r="D33" s="9" t="e">
        <f>B33/'1. Overnights'!B11</f>
        <v>#DIV/0!</v>
      </c>
    </row>
    <row r="34" spans="1:4" ht="15.5" x14ac:dyDescent="0.35">
      <c r="A34" s="9" t="s">
        <v>74</v>
      </c>
      <c r="B34" s="19"/>
      <c r="D34" s="9" t="e">
        <f>B34/'1. Overnights'!B12</f>
        <v>#DIV/0!</v>
      </c>
    </row>
    <row r="35" spans="1:4" ht="15.5" x14ac:dyDescent="0.35">
      <c r="A35" s="9" t="s">
        <v>75</v>
      </c>
      <c r="B35" s="19"/>
      <c r="D35" s="9" t="e">
        <f>B35/'1. Overnights'!B13</f>
        <v>#DIV/0!</v>
      </c>
    </row>
    <row r="36" spans="1:4" ht="15.5" x14ac:dyDescent="0.35">
      <c r="A36" s="9" t="s">
        <v>76</v>
      </c>
      <c r="B36" s="19"/>
      <c r="D36" s="9" t="e">
        <f>B36/'1. Overnights'!B14</f>
        <v>#DIV/0!</v>
      </c>
    </row>
    <row r="37" spans="1:4" ht="15.5" x14ac:dyDescent="0.35">
      <c r="A37" s="9" t="s">
        <v>77</v>
      </c>
      <c r="B37" s="19"/>
      <c r="D37" s="9" t="e">
        <f>B37/'1. Overnights'!B15</f>
        <v>#DIV/0!</v>
      </c>
    </row>
    <row r="38" spans="1:4" ht="15.5" x14ac:dyDescent="0.35">
      <c r="A38" s="9" t="s">
        <v>78</v>
      </c>
      <c r="B38" s="19"/>
      <c r="D38" s="9" t="e">
        <f>B38/'1. Overnights'!B16</f>
        <v>#DIV/0!</v>
      </c>
    </row>
    <row r="39" spans="1:4" ht="15.5" x14ac:dyDescent="0.35">
      <c r="A39" s="9" t="s">
        <v>79</v>
      </c>
      <c r="B39" s="19"/>
      <c r="D39" s="9" t="e">
        <f>B39/'1. Overnights'!B17</f>
        <v>#DIV/0!</v>
      </c>
    </row>
    <row r="40" spans="1:4" ht="15.5" x14ac:dyDescent="0.35">
      <c r="A40" s="9" t="s">
        <v>80</v>
      </c>
      <c r="B40" s="19"/>
      <c r="D40" s="9" t="e">
        <f>B40/'1. Overnights'!B18</f>
        <v>#DIV/0!</v>
      </c>
    </row>
    <row r="41" spans="1:4" ht="15.5" x14ac:dyDescent="0.35">
      <c r="A41" s="9" t="s">
        <v>81</v>
      </c>
      <c r="B41" s="19"/>
      <c r="D41" s="9" t="e">
        <f>B41/'1. Overnights'!B19</f>
        <v>#DIV/0!</v>
      </c>
    </row>
    <row r="42" spans="1:4" ht="15.5" x14ac:dyDescent="0.35">
      <c r="A42" s="17" t="s">
        <v>85</v>
      </c>
      <c r="B42" s="80">
        <f>SUM(B30:B41)</f>
        <v>0</v>
      </c>
      <c r="D42" s="9" t="e">
        <f>B42/'1. Overnights'!B20</f>
        <v>#DIV/0!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191949A167F354688DB62D5B822772B" ma:contentTypeVersion="17" ma:contentTypeDescription="Luo uusi asiakirja." ma:contentTypeScope="" ma:versionID="9ee8f742c716976d66cee1ef4185cd7e">
  <xsd:schema xmlns:xsd="http://www.w3.org/2001/XMLSchema" xmlns:xs="http://www.w3.org/2001/XMLSchema" xmlns:p="http://schemas.microsoft.com/office/2006/metadata/properties" xmlns:ns2="50dc143b-05f3-448a-9511-bc58c4911f9b" xmlns:ns3="c925714a-7be3-495a-aa11-d62572a78ed8" targetNamespace="http://schemas.microsoft.com/office/2006/metadata/properties" ma:root="true" ma:fieldsID="4ca0ee347d403a086ea04d0ece38595a" ns2:_="" ns3:_="">
    <xsd:import namespace="50dc143b-05f3-448a-9511-bc58c4911f9b"/>
    <xsd:import namespace="c925714a-7be3-495a-aa11-d62572a78ed8"/>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c143b-05f3-448a-9511-bc58c4911f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Kuvien tunnisteet" ma:readOnly="false" ma:fieldId="{5cf76f15-5ced-4ddc-b409-7134ff3c332f}" ma:taxonomyMulti="true" ma:sspId="b11dd811-a582-4278-a84e-71742119dcc6" ma:termSetId="09814cd3-568e-fe90-9814-8d621ff8fb84" ma:anchorId="fba54fb3-c3e1-fe81-a776-ca4b69148c4d" ma:open="true" ma:isKeyword="false">
      <xsd:complexType>
        <xsd:sequence>
          <xsd:element ref="pc:Terms" minOccurs="0" maxOccurs="1"/>
        </xsd:sequence>
      </xsd:complex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25714a-7be3-495a-aa11-d62572a78ed8"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4c1708f-680c-4039-854c-4c8627dbbe14}" ma:internalName="TaxCatchAll" ma:showField="CatchAllData" ma:web="c925714a-7be3-495a-aa11-d62572a78ed8">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925714a-7be3-495a-aa11-d62572a78ed8">
      <UserInfo>
        <DisplayName>Heidi Heinonen | Green Key</DisplayName>
        <AccountId>2037</AccountId>
        <AccountType/>
      </UserInfo>
    </SharedWithUsers>
    <TaxCatchAll xmlns="c925714a-7be3-495a-aa11-d62572a78ed8" xsi:nil="true"/>
    <lcf76f155ced4ddcb4097134ff3c332f xmlns="50dc143b-05f3-448a-9511-bc58c4911f9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828916-EB1A-4204-9F73-29A3F32DBD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c143b-05f3-448a-9511-bc58c4911f9b"/>
    <ds:schemaRef ds:uri="c925714a-7be3-495a-aa11-d62572a78e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912804-07AE-434E-B1D0-86292284E4D1}">
  <ds:schemaRefs>
    <ds:schemaRef ds:uri="http://schemas.microsoft.com/office/2006/metadata/properties"/>
    <ds:schemaRef ds:uri="http://schemas.microsoft.com/office/infopath/2007/PartnerControls"/>
    <ds:schemaRef ds:uri="c3cd8402-0c15-49ca-9cbc-9d3166494d5b"/>
    <ds:schemaRef ds:uri="c925714a-7be3-495a-aa11-d62572a78ed8"/>
    <ds:schemaRef ds:uri="50dc143b-05f3-448a-9511-bc58c4911f9b"/>
  </ds:schemaRefs>
</ds:datastoreItem>
</file>

<file path=customXml/itemProps3.xml><?xml version="1.0" encoding="utf-8"?>
<ds:datastoreItem xmlns:ds="http://schemas.openxmlformats.org/officeDocument/2006/customXml" ds:itemID="{92D47C18-F445-49E2-BAC3-D517006657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1</vt:i4>
      </vt:variant>
    </vt:vector>
  </HeadingPairs>
  <TitlesOfParts>
    <vt:vector size="7" baseType="lpstr">
      <vt:lpstr>1. Overnights</vt:lpstr>
      <vt:lpstr>2. Water consumption</vt:lpstr>
      <vt:lpstr>3. Water flow measurements</vt:lpstr>
      <vt:lpstr>4. Waste</vt:lpstr>
      <vt:lpstr>5. Added coolants</vt:lpstr>
      <vt:lpstr>6. Energy consumption</vt:lpstr>
      <vt:lpstr>'3. Water flow measurements'!Tulostusalue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Marketta Viljasaari</dc:creator>
  <cp:keywords/>
  <dc:description/>
  <cp:lastModifiedBy>Greenkey</cp:lastModifiedBy>
  <cp:revision/>
  <dcterms:created xsi:type="dcterms:W3CDTF">2019-03-04T13:12:47Z</dcterms:created>
  <dcterms:modified xsi:type="dcterms:W3CDTF">2023-04-14T12:49:44Z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0x0101002191949A167F354688DB62D5B822772B</vt:lpwstr>
  </property>
  <property fmtid="{D5CDD505-2E9C-101B-9397-08002B2CF9AE}" pid="3" name="AuthorIds_UIVersion_2560">
    <vt:lpwstr>13</vt:lpwstr>
  </property>
  <property fmtid="{D5CDD505-2E9C-101B-9397-08002B2CF9AE}" pid="4" name="Order">
    <vt:r8>812000</vt:r8>
  </property>
  <property fmtid="{D5CDD505-2E9C-101B-9397-08002B2CF9AE}" pid="5" name="_ExtendedDescription">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xd_Signature">
    <vt:bool>false</vt:bool>
  </property>
  <property fmtid="{D5CDD505-2E9C-101B-9397-08002B2CF9AE}" pid="10" name="xd_ProgID">
    <vt:lpwstr/>
  </property>
  <property fmtid="{D5CDD505-2E9C-101B-9397-08002B2CF9AE}" pid="11" name="TriggerFlowInfo">
    <vt:lpwstr/>
  </property>
  <property fmtid="{D5CDD505-2E9C-101B-9397-08002B2CF9AE}" pid="12" name="TemplateUrl">
    <vt:lpwstr/>
  </property>
</Properties>
</file>